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بروشورها\Antioxdian updated files\"/>
    </mc:Choice>
  </mc:AlternateContent>
  <xr:revisionPtr revIDLastSave="0" documentId="13_ncr:1_{B938417C-54D8-451D-A29F-981A23460874}" xr6:coauthVersionLast="47" xr6:coauthVersionMax="47" xr10:uidLastSave="{00000000-0000-0000-0000-000000000000}"/>
  <bookViews>
    <workbookView xWindow="-120" yWindow="-120" windowWidth="21840" windowHeight="13140" activeTab="3" xr2:uid="{00000000-000D-0000-FFFF-FFFF00000000}"/>
  </bookViews>
  <sheets>
    <sheet name="MDA" sheetId="6" r:id="rId1"/>
    <sheet name="GPX" sheetId="4" r:id="rId2"/>
    <sheet name="Protein Carbonyl" sheetId="9" r:id="rId3"/>
    <sheet name="GST" sheetId="10" r:id="rId4"/>
    <sheet name="Thiol" sheetId="5" r:id="rId5"/>
    <sheet name="SOD" sheetId="3" r:id="rId6"/>
    <sheet name="Cuprac" sheetId="2" r:id="rId7"/>
    <sheet name="Catalase" sheetId="7" r:id="rId8"/>
    <sheet name="RO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0" l="1"/>
  <c r="H2" i="10" s="1"/>
  <c r="D2" i="10"/>
  <c r="H2" i="9"/>
  <c r="D2" i="9"/>
  <c r="F2" i="9" s="1"/>
  <c r="I2" i="8"/>
  <c r="G2" i="8"/>
  <c r="E2" i="8"/>
  <c r="E2" i="7"/>
  <c r="F2" i="7" s="1"/>
  <c r="G2" i="7" s="1"/>
  <c r="I2" i="7" s="1"/>
  <c r="F2" i="4"/>
  <c r="H2" i="4" s="1"/>
  <c r="G2" i="2"/>
  <c r="E2" i="6"/>
  <c r="D2" i="6"/>
  <c r="D2" i="5"/>
  <c r="F2" i="5" s="1"/>
  <c r="H2" i="5" s="1"/>
  <c r="D2" i="4"/>
  <c r="G2" i="3"/>
  <c r="D2" i="3"/>
  <c r="H2" i="3" s="1"/>
  <c r="J2" i="4" l="1"/>
  <c r="J2" i="3"/>
  <c r="L2" i="3" s="1"/>
  <c r="N2" i="3" s="1"/>
  <c r="P2" i="3" s="1"/>
  <c r="D2" i="2" l="1"/>
</calcChain>
</file>

<file path=xl/sharedStrings.xml><?xml version="1.0" encoding="utf-8"?>
<sst xmlns="http://schemas.openxmlformats.org/spreadsheetml/2006/main" count="119" uniqueCount="93">
  <si>
    <t>NUM</t>
  </si>
  <si>
    <t>CUPRAC BLANK</t>
  </si>
  <si>
    <t>CUPRAC SAMPLE</t>
  </si>
  <si>
    <t xml:space="preserve"> TIOL</t>
  </si>
  <si>
    <t>TIOL BLANK</t>
  </si>
  <si>
    <t>S-B</t>
  </si>
  <si>
    <t>Num</t>
  </si>
  <si>
    <t>SOD 1</t>
  </si>
  <si>
    <t>SOD 2</t>
  </si>
  <si>
    <t>SOD2 - SOD1</t>
  </si>
  <si>
    <t>STD2</t>
  </si>
  <si>
    <t>STD1</t>
  </si>
  <si>
    <t>STD2-STD1</t>
  </si>
  <si>
    <t>(SOD2-SOD1)/(STD2-STD1)</t>
  </si>
  <si>
    <t>DF</t>
  </si>
  <si>
    <t>1- (SOD2-SOD1)/(STD2-STD1)</t>
  </si>
  <si>
    <t>Inhibitory percent</t>
  </si>
  <si>
    <t>SOD Activity (U/mL)</t>
  </si>
  <si>
    <r>
      <t xml:space="preserve">برای محاسبه فعالیت مهاری </t>
    </r>
    <r>
      <rPr>
        <b/>
        <sz val="10"/>
        <color theme="1"/>
        <rFont val="Arial"/>
        <family val="2"/>
        <scheme val="minor"/>
      </rPr>
      <t>SOD</t>
    </r>
    <r>
      <rPr>
        <b/>
        <sz val="10"/>
        <color theme="1"/>
        <rFont val="B Nazanin"/>
        <charset val="178"/>
      </rPr>
      <t xml:space="preserve"> از فرمول زیر استفاده کنید:</t>
    </r>
  </si>
  <si>
    <t>برای محاسبه واحد فعالیت آنزیمی از فرمول زیر استفاده کنید:</t>
  </si>
  <si>
    <r>
      <t>با توجه به اینکه رقت نمونه (</t>
    </r>
    <r>
      <rPr>
        <sz val="10"/>
        <color theme="1"/>
        <rFont val="Times New Roman"/>
        <family val="1"/>
      </rPr>
      <t>Sample dilution</t>
    </r>
    <r>
      <rPr>
        <sz val="10"/>
        <color theme="1"/>
        <rFont val="B Nazanin"/>
        <charset val="178"/>
      </rPr>
      <t>) عدد 21 (10/210) می باشد و با توجه به اینکه تقسیم عدد 21 بر 50 عدد 42/0 می باشد</t>
    </r>
    <r>
      <rPr>
        <sz val="10"/>
        <color theme="1"/>
        <rFont val="Nazanin"/>
      </rPr>
      <t xml:space="preserve">، </t>
    </r>
    <r>
      <rPr>
        <sz val="10"/>
        <color theme="1"/>
        <rFont val="B Nazanin"/>
        <charset val="178"/>
      </rPr>
      <t>بنابراین می توان از فرمول زیر استفاده کرد:</t>
    </r>
  </si>
  <si>
    <t>ID</t>
  </si>
  <si>
    <t>OD Blank</t>
  </si>
  <si>
    <t>GPX (U/mL)</t>
  </si>
  <si>
    <t>برای محاسبه مقدار عملکرد GPX باید از فرمول های زیر استفاده کرد</t>
  </si>
  <si>
    <r>
      <t>D</t>
    </r>
    <r>
      <rPr>
        <sz val="8.5"/>
        <color theme="1"/>
        <rFont val="Arial"/>
        <family val="2"/>
        <scheme val="minor"/>
      </rPr>
      <t xml:space="preserve">A412: A Blank – A Sample GPX </t>
    </r>
  </si>
  <si>
    <t>برای محاسبه فعالیت گروه های آزاد تیول از فرمول زیر استفاده کنید:</t>
  </si>
  <si>
    <r>
      <t xml:space="preserve">در این فرمول عدد ثابت با محاسبه ضریب خاموشی، فاصله منبع تغذیه تا نمونه در پلیت الایزا و رقت نمونه محاسبه شده است و </t>
    </r>
    <r>
      <rPr>
        <sz val="8.5"/>
        <color theme="1"/>
        <rFont val="Symbol"/>
        <family val="1"/>
        <charset val="2"/>
      </rPr>
      <t>D</t>
    </r>
    <r>
      <rPr>
        <sz val="8.5"/>
        <color theme="1"/>
        <rFont val="Arial"/>
        <family val="2"/>
        <scheme val="minor"/>
      </rPr>
      <t>A412</t>
    </r>
    <r>
      <rPr>
        <sz val="8.5"/>
        <color theme="1"/>
        <rFont val="B Nazanin"/>
        <charset val="178"/>
      </rPr>
      <t xml:space="preserve"> هم تفاوت جذب بلانک با نمونه میباشد: </t>
    </r>
  </si>
  <si>
    <t>درصورتیکه اقدام به اندازه گیری پروتئین توتال برای نرمال کردن داده های خود می کنید از فرمول زیر استفاده کنید:</t>
  </si>
  <si>
    <r>
      <rPr>
        <sz val="11"/>
        <color theme="1"/>
        <rFont val="Symbol"/>
        <family val="1"/>
        <charset val="2"/>
      </rPr>
      <t>D</t>
    </r>
    <r>
      <rPr>
        <sz val="11"/>
        <color theme="1"/>
        <rFont val="Calibri"/>
        <family val="2"/>
      </rPr>
      <t>A412</t>
    </r>
  </si>
  <si>
    <r>
      <t>Normalized Thiol (</t>
    </r>
    <r>
      <rPr>
        <sz val="11"/>
        <color theme="1"/>
        <rFont val="Calibri"/>
        <family val="2"/>
      </rPr>
      <t>µM/µg)</t>
    </r>
  </si>
  <si>
    <t>MDA (µM/L; nM/mL)</t>
  </si>
  <si>
    <r>
      <t>MDA (nM/</t>
    </r>
    <r>
      <rPr>
        <sz val="12"/>
        <color theme="1"/>
        <rFont val="Calibri"/>
        <family val="2"/>
      </rPr>
      <t>µ</t>
    </r>
    <r>
      <rPr>
        <sz val="12"/>
        <color theme="1"/>
        <rFont val="Times New Roman"/>
        <family val="1"/>
      </rPr>
      <t>g)</t>
    </r>
  </si>
  <si>
    <t>MDA (nM/ng)</t>
  </si>
  <si>
    <r>
      <t>GPX (U/</t>
    </r>
    <r>
      <rPr>
        <sz val="11"/>
        <color theme="1"/>
        <rFont val="Calibri"/>
        <family val="2"/>
      </rPr>
      <t>µg</t>
    </r>
    <r>
      <rPr>
        <sz val="11"/>
        <color theme="1"/>
        <rFont val="Arial"/>
        <family val="2"/>
        <scheme val="minor"/>
      </rPr>
      <t>)</t>
    </r>
  </si>
  <si>
    <r>
      <t>SOD Activity (U/</t>
    </r>
    <r>
      <rPr>
        <sz val="11"/>
        <color theme="1"/>
        <rFont val="Calibri"/>
        <family val="2"/>
      </rPr>
      <t>µg</t>
    </r>
    <r>
      <rPr>
        <sz val="11"/>
        <color theme="1"/>
        <rFont val="Arial"/>
        <family val="2"/>
        <scheme val="minor"/>
      </rPr>
      <t>)</t>
    </r>
  </si>
  <si>
    <t>Concentration (µM/L; nm/mL)</t>
  </si>
  <si>
    <r>
      <t>Concentration (nM/</t>
    </r>
    <r>
      <rPr>
        <sz val="11"/>
        <color theme="1"/>
        <rFont val="Calibri"/>
        <family val="2"/>
      </rPr>
      <t>µg</t>
    </r>
    <r>
      <rPr>
        <sz val="11"/>
        <color theme="1"/>
        <rFont val="Arial"/>
        <family val="2"/>
        <scheme val="minor"/>
      </rPr>
      <t>)</t>
    </r>
  </si>
  <si>
    <r>
      <t>Thiol Concentration (</t>
    </r>
    <r>
      <rPr>
        <sz val="11"/>
        <color theme="1"/>
        <rFont val="Calibri"/>
        <family val="2"/>
      </rPr>
      <t>µM/mL)</t>
    </r>
  </si>
  <si>
    <t>OD sample Blank</t>
  </si>
  <si>
    <t>OD Sample</t>
  </si>
  <si>
    <t>OD Sample Blank -OD sample</t>
  </si>
  <si>
    <t>OD Blank - (OD Sample Blank -OD sample)</t>
  </si>
  <si>
    <t>...</t>
  </si>
  <si>
    <t>اعداد در ردیف دوم (ID: 1) به صورت فرضی است. داده های خود را وارد کنید تا محاسبات و نرمالیزاسیون محاسبه گردد.</t>
  </si>
  <si>
    <t>اعداد در ردیف دوم (ID: 1) به صورت فرضی است. داده های خود را وارد کنید تا نرمالیزاسیون محاسبه گردد.</t>
  </si>
  <si>
    <t>…</t>
  </si>
  <si>
    <t>Catalase activity (KU/L; U/mL)</t>
  </si>
  <si>
    <r>
      <t>Catalase activity (U/</t>
    </r>
    <r>
      <rPr>
        <sz val="11"/>
        <color theme="1"/>
        <rFont val="Calibri"/>
        <family val="2"/>
      </rPr>
      <t>µg</t>
    </r>
    <r>
      <rPr>
        <sz val="11"/>
        <color theme="1"/>
        <rFont val="Arial"/>
        <charset val="134"/>
        <scheme val="minor"/>
      </rPr>
      <t>)</t>
    </r>
  </si>
  <si>
    <r>
      <rPr>
        <sz val="7"/>
        <color theme="1"/>
        <rFont val="Times New Roman"/>
        <family val="1"/>
      </rPr>
      <t xml:space="preserve"> </t>
    </r>
    <r>
      <rPr>
        <sz val="10"/>
        <color theme="1"/>
        <rFont val="B Nazanin"/>
        <charset val="178"/>
      </rPr>
      <t>برای محاسبه فعالیت کاتالاز از فرمول زیر استفاده شد:</t>
    </r>
  </si>
  <si>
    <t xml:space="preserve">S'=Absorbance of standard, S= Absorbance of Test, </t>
  </si>
  <si>
    <t>M= Absorbance of negative control, VT=Total Volume and VS= Volume of sample</t>
  </si>
  <si>
    <t>با توجه به اینکه حاصل تقسیم 303/2 بر 3 عدد 7676666/0 می باشد و همچنین حاصل تقسیم حجم نهایی بر حجم نمونه عدد 16 است و حاصل ضرب 7676666/0 بر 16 عدد 282/12 می باشد، بنابراین از فرمول زیر استفاده شد:</t>
  </si>
  <si>
    <r>
      <t>Catalase activity (KU/L)= [S'-(S-M)]</t>
    </r>
    <r>
      <rPr>
        <sz val="10"/>
        <color theme="1"/>
        <rFont val="Symbol"/>
        <family val="1"/>
        <charset val="2"/>
      </rPr>
      <t>´</t>
    </r>
    <r>
      <rPr>
        <sz val="10"/>
        <color theme="1"/>
        <rFont val="Times New Roman"/>
        <family val="1"/>
      </rPr>
      <t xml:space="preserve"> 12.282</t>
    </r>
  </si>
  <si>
    <t>S</t>
  </si>
  <si>
    <t>M</t>
  </si>
  <si>
    <t>S`</t>
  </si>
  <si>
    <t>S-M</t>
  </si>
  <si>
    <t>S`- (S-M)</t>
  </si>
  <si>
    <r>
      <t>Total protein (</t>
    </r>
    <r>
      <rPr>
        <sz val="11"/>
        <color theme="1"/>
        <rFont val="Calibri"/>
        <family val="2"/>
      </rPr>
      <t>µg/mL)</t>
    </r>
  </si>
  <si>
    <r>
      <t>TOTAL Protein (</t>
    </r>
    <r>
      <rPr>
        <sz val="12"/>
        <color theme="1"/>
        <rFont val="Calibri"/>
        <family val="2"/>
      </rPr>
      <t>µ</t>
    </r>
    <r>
      <rPr>
        <sz val="12"/>
        <color theme="1"/>
        <rFont val="Times New Roman"/>
        <family val="1"/>
      </rPr>
      <t>g/mL)</t>
    </r>
  </si>
  <si>
    <r>
      <t>Totla Protein (</t>
    </r>
    <r>
      <rPr>
        <sz val="11"/>
        <color theme="1"/>
        <rFont val="Calibri"/>
        <family val="2"/>
      </rPr>
      <t>µg/mL)</t>
    </r>
  </si>
  <si>
    <r>
      <t>TOTAL Protein (</t>
    </r>
    <r>
      <rPr>
        <sz val="10"/>
        <color theme="1"/>
        <rFont val="Calibri"/>
        <family val="2"/>
      </rPr>
      <t>µg/mL)</t>
    </r>
  </si>
  <si>
    <t>TOTAL Protein (µg/mL)</t>
  </si>
  <si>
    <r>
      <t xml:space="preserve">برای محاسبه میزان </t>
    </r>
    <r>
      <rPr>
        <sz val="9"/>
        <color rgb="FF000000"/>
        <rFont val="Calibri"/>
        <family val="2"/>
      </rPr>
      <t>ROS</t>
    </r>
    <r>
      <rPr>
        <sz val="9"/>
        <color rgb="FF000000"/>
        <rFont val="B Nazanin"/>
        <charset val="178"/>
      </rPr>
      <t xml:space="preserve"> (</t>
    </r>
    <r>
      <rPr>
        <sz val="9"/>
        <color rgb="FF000000"/>
        <rFont val="Calibri"/>
        <family val="2"/>
      </rPr>
      <t>µM</t>
    </r>
    <r>
      <rPr>
        <sz val="9"/>
        <color rgb="FF000000"/>
        <rFont val="B Nazanin"/>
        <charset val="178"/>
      </rPr>
      <t xml:space="preserve">) جذب حاصل از چاهک </t>
    </r>
    <r>
      <rPr>
        <sz val="9"/>
        <color rgb="FF000000"/>
        <rFont val="Calibri"/>
        <family val="2"/>
      </rPr>
      <t>ROS</t>
    </r>
    <r>
      <rPr>
        <sz val="9"/>
        <color rgb="FF000000"/>
        <rFont val="B Nazanin"/>
        <charset val="178"/>
      </rPr>
      <t xml:space="preserve"> را از جذب بلانک نمونه کسر کرده و در عدد 858/24 ضرب کنید.</t>
    </r>
  </si>
  <si>
    <r>
      <t xml:space="preserve">ROS (µM): (Absorbance ROS – Absorbance Blank) </t>
    </r>
    <r>
      <rPr>
        <sz val="9"/>
        <color rgb="FF000000"/>
        <rFont val="Symbol"/>
        <family val="1"/>
        <charset val="2"/>
      </rPr>
      <t>´</t>
    </r>
    <r>
      <rPr>
        <sz val="9"/>
        <color rgb="FF000000"/>
        <rFont val="Calibri"/>
        <family val="2"/>
      </rPr>
      <t xml:space="preserve"> 24.858</t>
    </r>
  </si>
  <si>
    <t>عدد ثابت ذکر شده با محاسبه فاصله نور تا نمونه در پلیت الایزا، ضریب خاموشی ماده رنگ زا، زمان واکنش و رقت محاسبه شده است.</t>
  </si>
  <si>
    <t>Absorbance ROS</t>
  </si>
  <si>
    <t xml:space="preserve"> Absorbance Blank</t>
  </si>
  <si>
    <t>Ab ROS - Ab Blank</t>
  </si>
  <si>
    <r>
      <t>ROS (</t>
    </r>
    <r>
      <rPr>
        <sz val="10"/>
        <color theme="1"/>
        <rFont val="Calibri"/>
        <family val="2"/>
      </rPr>
      <t>µ</t>
    </r>
    <r>
      <rPr>
        <sz val="10"/>
        <color theme="1"/>
        <rFont val="Times New Roman"/>
        <family val="1"/>
        <scheme val="major"/>
      </rPr>
      <t>M/mL)</t>
    </r>
  </si>
  <si>
    <r>
      <t>Total Protein (</t>
    </r>
    <r>
      <rPr>
        <sz val="10"/>
        <color theme="1"/>
        <rFont val="Calibri"/>
        <family val="2"/>
      </rPr>
      <t>µ</t>
    </r>
    <r>
      <rPr>
        <sz val="10"/>
        <color theme="1"/>
        <rFont val="Times New Roman"/>
        <family val="1"/>
      </rPr>
      <t>g/mL)</t>
    </r>
  </si>
  <si>
    <r>
      <t>ROS (</t>
    </r>
    <r>
      <rPr>
        <sz val="10"/>
        <color theme="1"/>
        <rFont val="Calibri"/>
        <family val="2"/>
      </rPr>
      <t>µ</t>
    </r>
    <r>
      <rPr>
        <sz val="10"/>
        <color theme="1"/>
        <rFont val="Times New Roman"/>
        <family val="1"/>
        <scheme val="major"/>
      </rPr>
      <t>M/</t>
    </r>
    <r>
      <rPr>
        <sz val="10"/>
        <color theme="1"/>
        <rFont val="Calibri"/>
        <family val="2"/>
      </rPr>
      <t>µ</t>
    </r>
    <r>
      <rPr>
        <sz val="10"/>
        <color theme="1"/>
        <rFont val="Times New Roman"/>
        <family val="1"/>
      </rPr>
      <t>g</t>
    </r>
    <r>
      <rPr>
        <sz val="10"/>
        <color theme="1"/>
        <rFont val="Times New Roman"/>
        <family val="1"/>
        <scheme val="major"/>
      </rPr>
      <t>)</t>
    </r>
  </si>
  <si>
    <r>
      <t xml:space="preserve">دقت داشته باشید برای نرمالایز کردن داده ها باید میزان توتال پروتئین را هم اندازه گیری کنید و نتایج به دست آمده از </t>
    </r>
    <r>
      <rPr>
        <sz val="8"/>
        <color rgb="FF000000"/>
        <rFont val="Calibri"/>
        <family val="2"/>
      </rPr>
      <t>ROS</t>
    </r>
    <r>
      <rPr>
        <sz val="8"/>
        <color rgb="FF000000"/>
        <rFont val="B Nazanin"/>
        <charset val="178"/>
      </rPr>
      <t xml:space="preserve"> را بر توتال پروتئین تقسیم کرده و داده ها را به صورت </t>
    </r>
    <r>
      <rPr>
        <sz val="8"/>
        <color rgb="FF000000"/>
        <rFont val="Calibri"/>
        <family val="2"/>
      </rPr>
      <t>µm/µg</t>
    </r>
    <r>
      <rPr>
        <sz val="8"/>
        <color rgb="FF000000"/>
        <rFont val="B Nazanin"/>
        <charset val="178"/>
      </rPr>
      <t xml:space="preserve"> گزارش کنید.</t>
    </r>
  </si>
  <si>
    <t>برای محاسبه میزان کربونیل پروتئین از فرمول زیر استفاده کنید</t>
  </si>
  <si>
    <r>
      <t>Carbonyl Protein (nmol/mL): (A</t>
    </r>
    <r>
      <rPr>
        <vertAlign val="subscript"/>
        <sz val="8"/>
        <color rgb="FF000000"/>
        <rFont val="Calibri"/>
        <family val="2"/>
      </rPr>
      <t>T</t>
    </r>
    <r>
      <rPr>
        <sz val="8"/>
        <color rgb="FF000000"/>
        <rFont val="Calibri"/>
        <family val="2"/>
      </rPr>
      <t xml:space="preserve"> – A</t>
    </r>
    <r>
      <rPr>
        <vertAlign val="subscript"/>
        <sz val="8"/>
        <color rgb="FF000000"/>
        <rFont val="Calibri"/>
        <family val="2"/>
      </rPr>
      <t>B</t>
    </r>
    <r>
      <rPr>
        <sz val="8"/>
        <color rgb="FF000000"/>
        <rFont val="Calibri"/>
        <family val="2"/>
      </rPr>
      <t xml:space="preserve">) </t>
    </r>
    <r>
      <rPr>
        <sz val="8"/>
        <color rgb="FF000000"/>
        <rFont val="Symbol"/>
        <family val="1"/>
        <charset val="2"/>
      </rPr>
      <t>´</t>
    </r>
    <r>
      <rPr>
        <sz val="8"/>
        <color rgb="FF000000"/>
        <rFont val="Calibri"/>
        <family val="2"/>
      </rPr>
      <t xml:space="preserve"> 45</t>
    </r>
  </si>
  <si>
    <t>در صورتیکه میزان توتال پروتئین را هم اندازه گیری کرده اید (ما کیت اندازه گیری توتال پروتئین کارمانیا پارس ژن را پیشنهاد می دهیم) از فرمول زیر استفاده کنید:</t>
  </si>
  <si>
    <t>Absorbance test (At)</t>
  </si>
  <si>
    <t>Absorbance Blank (Ab)</t>
  </si>
  <si>
    <t>At-Ab</t>
  </si>
  <si>
    <t>Carbonyl Protein (nmol/mL)</t>
  </si>
  <si>
    <r>
      <t>Total protein (</t>
    </r>
    <r>
      <rPr>
        <sz val="11"/>
        <color theme="1"/>
        <rFont val="Calibri"/>
        <family val="2"/>
      </rPr>
      <t>µ</t>
    </r>
    <r>
      <rPr>
        <sz val="11"/>
        <color theme="1"/>
        <rFont val="Arial"/>
        <family val="2"/>
      </rPr>
      <t>g/mL</t>
    </r>
    <r>
      <rPr>
        <sz val="11"/>
        <color theme="1"/>
        <rFont val="Arial"/>
        <family val="2"/>
        <scheme val="minor"/>
      </rPr>
      <t>)</t>
    </r>
  </si>
  <si>
    <t>Carbonyl protein (nmol/mL)</t>
  </si>
  <si>
    <r>
      <t xml:space="preserve">برای محاسبه فعالیت </t>
    </r>
    <r>
      <rPr>
        <sz val="8.5"/>
        <color rgb="FF000000"/>
        <rFont val="Calibri"/>
        <family val="2"/>
      </rPr>
      <t>GST</t>
    </r>
    <r>
      <rPr>
        <sz val="8.5"/>
        <color rgb="FF000000"/>
        <rFont val="B Nazanin"/>
        <charset val="178"/>
      </rPr>
      <t xml:space="preserve"> از فرمول زیر استفاده کنید:</t>
    </r>
  </si>
  <si>
    <r>
      <t xml:space="preserve">در این فرمول </t>
    </r>
    <r>
      <rPr>
        <sz val="8.5"/>
        <color rgb="FF000000"/>
        <rFont val="Symbol"/>
        <family val="1"/>
        <charset val="2"/>
      </rPr>
      <t>D</t>
    </r>
    <r>
      <rPr>
        <sz val="8.5"/>
        <color rgb="FF000000"/>
        <rFont val="Calibri"/>
        <family val="2"/>
      </rPr>
      <t>A340</t>
    </r>
    <r>
      <rPr>
        <sz val="8.5"/>
        <color rgb="FF000000"/>
        <rFont val="B Nazanin"/>
        <charset val="178"/>
      </rPr>
      <t xml:space="preserve"> به صورت زیر محاسبه می شود: </t>
    </r>
  </si>
  <si>
    <r>
      <t xml:space="preserve">در این فرمول </t>
    </r>
    <r>
      <rPr>
        <sz val="8.5"/>
        <color rgb="FF000000"/>
        <rFont val="Calibri"/>
        <family val="2"/>
      </rPr>
      <t>At</t>
    </r>
    <r>
      <rPr>
        <sz val="8.5"/>
        <color rgb="FF000000"/>
        <rFont val="B Nazanin"/>
        <charset val="178"/>
      </rPr>
      <t xml:space="preserve"> میزان جذب نمونه در طول موج 340 نانموتر و </t>
    </r>
    <r>
      <rPr>
        <sz val="8.5"/>
        <color rgb="FF000000"/>
        <rFont val="Calibri"/>
        <family val="2"/>
      </rPr>
      <t>Ab</t>
    </r>
    <r>
      <rPr>
        <sz val="8.5"/>
        <color rgb="FF000000"/>
        <rFont val="B Nazanin"/>
        <charset val="178"/>
      </rPr>
      <t xml:space="preserve"> جذب بلانک در این طول موج می باشد. با محاسبه اعداد و رقم های موجود فرمول نهایی به صورت زیر است: </t>
    </r>
  </si>
  <si>
    <r>
      <t xml:space="preserve">میزان طبیعی فعالیت </t>
    </r>
    <r>
      <rPr>
        <sz val="8.5"/>
        <color rgb="FF000000"/>
        <rFont val="Calibri"/>
        <family val="2"/>
      </rPr>
      <t>GST</t>
    </r>
    <r>
      <rPr>
        <sz val="8.5"/>
        <color rgb="FF000000"/>
        <rFont val="B Nazanin"/>
        <charset val="178"/>
      </rPr>
      <t xml:space="preserve"> در نمونه سرم بین 5/0 تا 2 </t>
    </r>
    <r>
      <rPr>
        <sz val="8.5"/>
        <color rgb="FF000000"/>
        <rFont val="Calibri"/>
        <family val="2"/>
      </rPr>
      <t>U/mL</t>
    </r>
    <r>
      <rPr>
        <sz val="8.5"/>
        <color rgb="FF000000"/>
        <rFont val="B Nazanin"/>
        <charset val="178"/>
      </rPr>
      <t xml:space="preserve"> می باشد.</t>
    </r>
  </si>
  <si>
    <t>برای محاسبه فعالیت ویژه بایستی میزان پروتئین تام نمونه را اندازه گیری کرد (پیشنهاد ما استفاده از کیت اندازه گیری پروتئین تام کارمانیا پارس ژن است) سپس از فرمول زیر استفاده کنید:</t>
  </si>
  <si>
    <t>At</t>
  </si>
  <si>
    <t>Ab</t>
  </si>
  <si>
    <t>GST Activity (U/mL)</t>
  </si>
  <si>
    <r>
      <t>Total protein (</t>
    </r>
    <r>
      <rPr>
        <sz val="11"/>
        <color theme="1"/>
        <rFont val="Calibri"/>
        <family val="2"/>
      </rPr>
      <t>µ</t>
    </r>
    <r>
      <rPr>
        <sz val="11"/>
        <color theme="1"/>
        <rFont val="Arial"/>
        <family val="2"/>
      </rPr>
      <t>g/mL)</t>
    </r>
  </si>
  <si>
    <r>
      <t>GST Activity (U/</t>
    </r>
    <r>
      <rPr>
        <sz val="11"/>
        <color theme="1"/>
        <rFont val="Calibri"/>
        <family val="2"/>
      </rPr>
      <t>µ</t>
    </r>
    <r>
      <rPr>
        <sz val="11"/>
        <color theme="1"/>
        <rFont val="Arial"/>
        <family val="2"/>
      </rPr>
      <t>g</t>
    </r>
    <r>
      <rPr>
        <sz val="11"/>
        <color theme="1"/>
        <rFont val="Arial"/>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</si>
</sst>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_ "/>
    <numFmt numFmtId="165" formatCode="0.00_ "/>
  </numFmts>
  <fonts count="34">
    <font>
      <sz val="11"/>
      <color theme="1"/>
      <name val="Arial"/>
      <charset val="134"/>
      <scheme val="minor"/>
    </font>
    <font>
      <sz val="11"/>
      <color theme="1"/>
      <name val="Arial"/>
      <family val="2"/>
      <scheme val="minor"/>
    </font>
    <font>
      <sz val="11"/>
      <color theme="1"/>
      <name val="Calibri"/>
      <family val="2"/>
    </font>
    <font>
      <sz val="10"/>
      <color theme="1"/>
      <name val="Times New Roman"/>
      <family val="1"/>
    </font>
    <font>
      <sz val="12"/>
      <color theme="1"/>
      <name val="Times New Roman"/>
      <family val="1"/>
    </font>
    <font>
      <b/>
      <sz val="10"/>
      <color theme="1"/>
      <name val="B Nazanin"/>
      <charset val="178"/>
    </font>
    <font>
      <b/>
      <sz val="10"/>
      <color theme="1"/>
      <name val="Arial"/>
      <family val="2"/>
      <scheme val="minor"/>
    </font>
    <font>
      <sz val="10"/>
      <color theme="1"/>
      <name val="B Nazanin"/>
      <charset val="178"/>
    </font>
    <font>
      <sz val="10"/>
      <color theme="1"/>
      <name val="Nazanin"/>
    </font>
    <font>
      <b/>
      <sz val="10"/>
      <color theme="1"/>
      <name val="Times New Roman"/>
      <family val="1"/>
    </font>
    <font>
      <sz val="8.5"/>
      <color theme="1"/>
      <name val="Symbol"/>
      <family val="1"/>
      <charset val="2"/>
    </font>
    <font>
      <sz val="8.5"/>
      <color theme="1"/>
      <name val="Arial"/>
      <family val="2"/>
      <scheme val="minor"/>
    </font>
    <font>
      <sz val="8.5"/>
      <color theme="1"/>
      <name val="B Nazanin"/>
      <charset val="178"/>
    </font>
    <font>
      <sz val="10"/>
      <color theme="1"/>
      <name val="Arial"/>
      <family val="2"/>
      <scheme val="minor"/>
    </font>
    <font>
      <sz val="11"/>
      <color theme="1"/>
      <name val="Symbol"/>
      <family val="1"/>
      <charset val="2"/>
    </font>
    <font>
      <sz val="12"/>
      <color theme="1"/>
      <name val="Calibri"/>
      <family val="2"/>
    </font>
    <font>
      <sz val="10"/>
      <color theme="1"/>
      <name val="Calibri"/>
      <family val="2"/>
    </font>
    <font>
      <b/>
      <sz val="11"/>
      <color theme="1"/>
      <name val="Arial"/>
      <family val="2"/>
      <scheme val="minor"/>
    </font>
    <font>
      <sz val="7"/>
      <color theme="1"/>
      <name val="Times New Roman"/>
      <family val="1"/>
    </font>
    <font>
      <sz val="10"/>
      <color theme="1"/>
      <name val="Symbol"/>
      <family val="1"/>
      <charset val="2"/>
    </font>
    <font>
      <sz val="9"/>
      <color rgb="FF000000"/>
      <name val="B Nazanin"/>
      <charset val="178"/>
    </font>
    <font>
      <sz val="9"/>
      <color rgb="FF000000"/>
      <name val="Calibri"/>
      <family val="2"/>
    </font>
    <font>
      <sz val="9"/>
      <color rgb="FF000000"/>
      <name val="Symbol"/>
      <family val="1"/>
      <charset val="2"/>
    </font>
    <font>
      <sz val="9"/>
      <color theme="1"/>
      <name val="B Nazanin"/>
      <charset val="178"/>
    </font>
    <font>
      <sz val="10"/>
      <color theme="1"/>
      <name val="Times New Roman"/>
      <family val="1"/>
      <scheme val="major"/>
    </font>
    <font>
      <sz val="8"/>
      <color rgb="FF000000"/>
      <name val="B Nazanin"/>
      <charset val="178"/>
    </font>
    <font>
      <sz val="8"/>
      <color rgb="FF000000"/>
      <name val="Calibri"/>
      <family val="2"/>
    </font>
    <font>
      <vertAlign val="subscript"/>
      <sz val="8"/>
      <color rgb="FF000000"/>
      <name val="Calibri"/>
      <family val="2"/>
    </font>
    <font>
      <sz val="8"/>
      <color rgb="FF000000"/>
      <name val="Symbol"/>
      <family val="1"/>
      <charset val="2"/>
    </font>
    <font>
      <sz val="8"/>
      <color theme="1"/>
      <name val="Calibri"/>
      <family val="2"/>
    </font>
    <font>
      <sz val="11"/>
      <color theme="1"/>
      <name val="Arial"/>
      <family val="2"/>
    </font>
    <font>
      <sz val="8.5"/>
      <color rgb="FF000000"/>
      <name val="B Nazanin"/>
      <charset val="178"/>
    </font>
    <font>
      <sz val="8.5"/>
      <color rgb="FF000000"/>
      <name val="Calibri"/>
      <family val="2"/>
    </font>
    <font>
      <sz val="8.5"/>
      <color rgb="FF000000"/>
      <name val="Symbol"/>
      <family val="1"/>
      <charset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xf numFmtId="0" fontId="0" fillId="4" borderId="0" xfId="0" applyFill="1" applyAlignment="1"/>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164" fontId="0" fillId="6" borderId="1" xfId="0" applyNumberFormat="1" applyFill="1" applyBorder="1" applyAlignment="1">
      <alignment horizontal="center" vertical="center"/>
    </xf>
    <xf numFmtId="0" fontId="0" fillId="4" borderId="1" xfId="0" applyFill="1" applyBorder="1" applyAlignment="1">
      <alignment horizontal="center"/>
    </xf>
    <xf numFmtId="0" fontId="0" fillId="6" borderId="0" xfId="0" applyFill="1" applyAlignment="1"/>
    <xf numFmtId="0" fontId="5" fillId="0" borderId="0" xfId="0" applyFont="1" applyAlignment="1">
      <alignment horizontal="justify" vertical="center" wrapText="1" readingOrder="2"/>
    </xf>
    <xf numFmtId="0" fontId="0" fillId="0" borderId="0" xfId="0" applyAlignment="1">
      <alignment horizontal="left" vertical="top" wrapText="1" indent="1"/>
    </xf>
    <xf numFmtId="0" fontId="3" fillId="0" borderId="0" xfId="0" applyFont="1" applyAlignment="1">
      <alignment horizontal="justify" vertical="center" wrapText="1"/>
    </xf>
    <xf numFmtId="0" fontId="7" fillId="0" borderId="0" xfId="0" applyFont="1" applyAlignment="1">
      <alignment horizontal="justify" vertical="center" wrapText="1" readingOrder="2"/>
    </xf>
    <xf numFmtId="0" fontId="9" fillId="0" borderId="0" xfId="0" applyFont="1" applyAlignment="1">
      <alignment horizontal="justify" vertical="center" wrapText="1"/>
    </xf>
    <xf numFmtId="0" fontId="1" fillId="4" borderId="0" xfId="0" applyFont="1" applyFill="1">
      <alignment vertical="center"/>
    </xf>
    <xf numFmtId="0" fontId="10" fillId="0" borderId="0" xfId="0" applyFont="1" applyAlignment="1">
      <alignment horizontal="justify" vertical="center" wrapText="1"/>
    </xf>
    <xf numFmtId="0" fontId="12" fillId="0" borderId="0" xfId="0" applyFont="1" applyAlignment="1">
      <alignment horizontal="justify" vertical="center" wrapText="1" readingOrder="2"/>
    </xf>
    <xf numFmtId="0" fontId="12" fillId="0" borderId="0" xfId="0" applyFont="1">
      <alignment vertical="center"/>
    </xf>
    <xf numFmtId="0" fontId="1" fillId="0" borderId="0" xfId="0" applyFont="1">
      <alignment vertical="center"/>
    </xf>
    <xf numFmtId="0" fontId="11" fillId="0" borderId="0" xfId="0" applyFont="1" applyAlignment="1">
      <alignment horizontal="justify" vertical="center" wrapText="1" readingOrder="2"/>
    </xf>
    <xf numFmtId="0" fontId="13" fillId="0" borderId="0" xfId="0" applyFont="1" applyAlignment="1">
      <alignment horizontal="justify" vertical="center" wrapText="1"/>
    </xf>
    <xf numFmtId="0" fontId="1" fillId="4" borderId="0" xfId="0" applyFont="1" applyFill="1" applyAlignment="1">
      <alignment horizontal="center" vertical="center"/>
    </xf>
    <xf numFmtId="0" fontId="0" fillId="4" borderId="0" xfId="0" applyFill="1">
      <alignment vertical="center"/>
    </xf>
    <xf numFmtId="0" fontId="2" fillId="4" borderId="0" xfId="0" applyFont="1" applyFill="1">
      <alignment vertical="center"/>
    </xf>
    <xf numFmtId="0" fontId="1" fillId="4" borderId="0" xfId="0" applyFont="1" applyFill="1" applyAlignment="1"/>
    <xf numFmtId="0" fontId="0" fillId="6" borderId="0" xfId="0" applyFill="1">
      <alignment vertical="center"/>
    </xf>
    <xf numFmtId="0" fontId="1" fillId="4" borderId="0" xfId="0" applyFont="1" applyFill="1" applyAlignment="1">
      <alignment horizontal="center"/>
    </xf>
    <xf numFmtId="0" fontId="0" fillId="0" borderId="0" xfId="0" applyAlignment="1">
      <alignment horizontal="center"/>
    </xf>
    <xf numFmtId="0" fontId="17" fillId="4" borderId="0" xfId="0" applyFont="1" applyFill="1">
      <alignment vertical="center"/>
    </xf>
    <xf numFmtId="0" fontId="1" fillId="5"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0" xfId="0" applyFill="1">
      <alignment vertical="center"/>
    </xf>
    <xf numFmtId="0" fontId="1" fillId="2" borderId="1" xfId="0" applyFont="1" applyFill="1" applyBorder="1" applyAlignment="1">
      <alignment horizontal="center" vertical="center"/>
    </xf>
    <xf numFmtId="164" fontId="0" fillId="2" borderId="1" xfId="0" applyNumberFormat="1" applyFill="1" applyBorder="1" applyAlignment="1">
      <alignment horizontal="center" vertical="center"/>
    </xf>
    <xf numFmtId="0" fontId="0" fillId="2" borderId="1" xfId="0" applyFill="1" applyBorder="1" applyAlignment="1"/>
    <xf numFmtId="0" fontId="0" fillId="0" borderId="1" xfId="0" applyBorder="1" applyAlignment="1"/>
    <xf numFmtId="0" fontId="0" fillId="0" borderId="2" xfId="0" applyBorder="1" applyAlignment="1">
      <alignment horizontal="center" vertical="center"/>
    </xf>
    <xf numFmtId="0" fontId="0" fillId="6" borderId="1" xfId="0" applyFill="1" applyBorder="1" applyAlignment="1"/>
    <xf numFmtId="0" fontId="0" fillId="0" borderId="1" xfId="0" applyBorder="1">
      <alignment vertical="center"/>
    </xf>
    <xf numFmtId="0" fontId="0" fillId="0" borderId="1" xfId="0" applyBorder="1" applyAlignment="1">
      <alignment horizontal="center"/>
    </xf>
    <xf numFmtId="0" fontId="0" fillId="4" borderId="0" xfId="0" applyFill="1" applyAlignment="1">
      <alignment horizontal="center"/>
    </xf>
    <xf numFmtId="0" fontId="3" fillId="0" borderId="0" xfId="0" applyFont="1" applyAlignment="1">
      <alignment horizontal="justify" vertical="center" wrapText="1" readingOrder="2"/>
    </xf>
    <xf numFmtId="0" fontId="3" fillId="0" borderId="0" xfId="0" applyFont="1" applyAlignment="1">
      <alignment horizontal="left" vertical="center" wrapText="1" indent="2"/>
    </xf>
    <xf numFmtId="0" fontId="0" fillId="4" borderId="2" xfId="0" applyFill="1" applyBorder="1" applyAlignment="1">
      <alignment horizontal="center" vertical="center"/>
    </xf>
    <xf numFmtId="0" fontId="0" fillId="2" borderId="1" xfId="0" applyFill="1" applyBorder="1" applyAlignment="1">
      <alignment horizontal="center"/>
    </xf>
    <xf numFmtId="0" fontId="1" fillId="0" borderId="1" xfId="0" applyFont="1" applyBorder="1" applyAlignment="1">
      <alignment horizontal="center" vertical="center"/>
    </xf>
    <xf numFmtId="0" fontId="20" fillId="0" borderId="0" xfId="0" applyFont="1" applyAlignment="1">
      <alignment horizontal="justify" vertical="center" wrapText="1" readingOrder="2"/>
    </xf>
    <xf numFmtId="0" fontId="21" fillId="0" borderId="0" xfId="0" applyFont="1" applyAlignment="1">
      <alignment horizontal="justify"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justify" vertical="center" wrapText="1" readingOrder="2"/>
    </xf>
    <xf numFmtId="0" fontId="26" fillId="0" borderId="0" xfId="0" applyFont="1" applyAlignment="1">
      <alignment horizontal="justify" vertical="center" wrapText="1"/>
    </xf>
    <xf numFmtId="0" fontId="29" fillId="0" borderId="0" xfId="0" applyFont="1" applyAlignment="1">
      <alignment horizontal="left" vertical="top" wrapText="1" indent="1"/>
    </xf>
    <xf numFmtId="0" fontId="31" fillId="0" borderId="0" xfId="0" applyFont="1" applyAlignment="1">
      <alignment horizontal="justify" vertical="center" wrapText="1" readingOrder="2"/>
    </xf>
    <xf numFmtId="0" fontId="1" fillId="0" borderId="0" xfId="0" applyFont="1" applyAlignment="1">
      <alignment horizontal="center"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13</xdr:col>
      <xdr:colOff>0</xdr:colOff>
      <xdr:row>7</xdr:row>
      <xdr:rowOff>0</xdr:rowOff>
    </xdr:from>
    <xdr:to>
      <xdr:col>13</xdr:col>
      <xdr:colOff>1838325</xdr:colOff>
      <xdr:row>7</xdr:row>
      <xdr:rowOff>133350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06075" y="1333500"/>
          <a:ext cx="183832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9</xdr:row>
      <xdr:rowOff>0</xdr:rowOff>
    </xdr:from>
    <xdr:to>
      <xdr:col>9</xdr:col>
      <xdr:colOff>2638425</xdr:colOff>
      <xdr:row>10</xdr:row>
      <xdr:rowOff>85725</xdr:rowOff>
    </xdr:to>
    <xdr:pic>
      <xdr:nvPicPr>
        <xdr:cNvPr id="2" name="Picture 1">
          <a:extLst>
            <a:ext uri="{FF2B5EF4-FFF2-40B4-BE49-F238E27FC236}">
              <a16:creationId xmlns:a16="http://schemas.microsoft.com/office/drawing/2014/main" id="{AEE08111-DAAE-4C35-868E-1F43F253F3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72800" y="1628775"/>
          <a:ext cx="26384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xdr:colOff>
      <xdr:row>7</xdr:row>
      <xdr:rowOff>590550</xdr:rowOff>
    </xdr:from>
    <xdr:to>
      <xdr:col>9</xdr:col>
      <xdr:colOff>2853231</xdr:colOff>
      <xdr:row>9</xdr:row>
      <xdr:rowOff>57150</xdr:rowOff>
    </xdr:to>
    <xdr:pic>
      <xdr:nvPicPr>
        <xdr:cNvPr id="2" name="Picture 1">
          <a:extLst>
            <a:ext uri="{FF2B5EF4-FFF2-40B4-BE49-F238E27FC236}">
              <a16:creationId xmlns:a16="http://schemas.microsoft.com/office/drawing/2014/main" id="{710D8161-B354-46FA-8710-1FFDB6F271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1" y="1857375"/>
          <a:ext cx="285323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10</xdr:row>
      <xdr:rowOff>0</xdr:rowOff>
    </xdr:from>
    <xdr:to>
      <xdr:col>9</xdr:col>
      <xdr:colOff>1692275</xdr:colOff>
      <xdr:row>11</xdr:row>
      <xdr:rowOff>66675</xdr:rowOff>
    </xdr:to>
    <xdr:pic>
      <xdr:nvPicPr>
        <xdr:cNvPr id="3" name="Picture 2">
          <a:extLst>
            <a:ext uri="{FF2B5EF4-FFF2-40B4-BE49-F238E27FC236}">
              <a16:creationId xmlns:a16="http://schemas.microsoft.com/office/drawing/2014/main" id="{7B89CB6E-93CA-4916-9544-53582D91BD3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0" y="1809750"/>
          <a:ext cx="16922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19050</xdr:colOff>
      <xdr:row>11</xdr:row>
      <xdr:rowOff>298013</xdr:rowOff>
    </xdr:from>
    <xdr:to>
      <xdr:col>9</xdr:col>
      <xdr:colOff>2781300</xdr:colOff>
      <xdr:row>13</xdr:row>
      <xdr:rowOff>38099</xdr:rowOff>
    </xdr:to>
    <xdr:pic>
      <xdr:nvPicPr>
        <xdr:cNvPr id="4" name="Picture 3">
          <a:extLst>
            <a:ext uri="{FF2B5EF4-FFF2-40B4-BE49-F238E27FC236}">
              <a16:creationId xmlns:a16="http://schemas.microsoft.com/office/drawing/2014/main" id="{9F540961-9882-427E-9049-9DCB8AA12A67}"/>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82025" y="2307788"/>
          <a:ext cx="2762250" cy="263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15</xdr:row>
      <xdr:rowOff>156108</xdr:rowOff>
    </xdr:from>
    <xdr:to>
      <xdr:col>9</xdr:col>
      <xdr:colOff>3581400</xdr:colOff>
      <xdr:row>17</xdr:row>
      <xdr:rowOff>171449</xdr:rowOff>
    </xdr:to>
    <xdr:pic>
      <xdr:nvPicPr>
        <xdr:cNvPr id="5" name="Picture 4">
          <a:extLst>
            <a:ext uri="{FF2B5EF4-FFF2-40B4-BE49-F238E27FC236}">
              <a16:creationId xmlns:a16="http://schemas.microsoft.com/office/drawing/2014/main" id="{F0631FED-866A-485B-8A45-B31B61ED14F3}"/>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62975" y="3213633"/>
          <a:ext cx="3581400" cy="377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587829</xdr:colOff>
      <xdr:row>6</xdr:row>
      <xdr:rowOff>380999</xdr:rowOff>
    </xdr:from>
    <xdr:to>
      <xdr:col>9</xdr:col>
      <xdr:colOff>2714625</xdr:colOff>
      <xdr:row>8</xdr:row>
      <xdr:rowOff>28574</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22229" y="1714499"/>
          <a:ext cx="2126796"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304799</xdr:colOff>
      <xdr:row>11</xdr:row>
      <xdr:rowOff>314325</xdr:rowOff>
    </xdr:from>
    <xdr:to>
      <xdr:col>9</xdr:col>
      <xdr:colOff>3038474</xdr:colOff>
      <xdr:row>13</xdr:row>
      <xdr:rowOff>38100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39199" y="2943225"/>
          <a:ext cx="27336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209574</xdr:colOff>
      <xdr:row>13</xdr:row>
      <xdr:rowOff>9525</xdr:rowOff>
    </xdr:from>
    <xdr:to>
      <xdr:col>17</xdr:col>
      <xdr:colOff>76200</xdr:colOff>
      <xdr:row>14</xdr:row>
      <xdr:rowOff>114300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30224" y="2495550"/>
          <a:ext cx="2867001"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571501</xdr:colOff>
      <xdr:row>15</xdr:row>
      <xdr:rowOff>156675</xdr:rowOff>
    </xdr:from>
    <xdr:to>
      <xdr:col>16</xdr:col>
      <xdr:colOff>5403243</xdr:colOff>
      <xdr:row>17</xdr:row>
      <xdr:rowOff>9525</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125576" y="3147525"/>
          <a:ext cx="4831742" cy="2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76201</xdr:colOff>
      <xdr:row>1</xdr:row>
      <xdr:rowOff>152400</xdr:rowOff>
    </xdr:from>
    <xdr:to>
      <xdr:col>11</xdr:col>
      <xdr:colOff>3479823</xdr:colOff>
      <xdr:row>3</xdr:row>
      <xdr:rowOff>9525</xdr:rowOff>
    </xdr:to>
    <xdr:pic>
      <xdr:nvPicPr>
        <xdr:cNvPr id="3" name="Picture 2">
          <a:extLst>
            <a:ext uri="{FF2B5EF4-FFF2-40B4-BE49-F238E27FC236}">
              <a16:creationId xmlns:a16="http://schemas.microsoft.com/office/drawing/2014/main" id="{044AF26A-88D2-4971-840E-98CC80C6B67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1" y="342900"/>
          <a:ext cx="3403622"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
  <sheetViews>
    <sheetView topLeftCell="B1" workbookViewId="0">
      <selection activeCell="E2" sqref="E2"/>
    </sheetView>
  </sheetViews>
  <sheetFormatPr defaultRowHeight="14.25"/>
  <cols>
    <col min="2" max="2" width="21.625" customWidth="1"/>
    <col min="3" max="3" width="21.125" customWidth="1"/>
    <col min="4" max="4" width="15.375" customWidth="1"/>
    <col min="5" max="5" width="22" customWidth="1"/>
    <col min="8" max="8" width="69.125" customWidth="1"/>
  </cols>
  <sheetData>
    <row r="1" spans="1:8" ht="15.75">
      <c r="A1" s="26" t="s">
        <v>21</v>
      </c>
      <c r="B1" s="12" t="s">
        <v>31</v>
      </c>
      <c r="C1" s="12" t="s">
        <v>60</v>
      </c>
      <c r="D1" s="12" t="s">
        <v>32</v>
      </c>
      <c r="E1" s="12" t="s">
        <v>33</v>
      </c>
      <c r="F1" s="26" t="s">
        <v>14</v>
      </c>
    </row>
    <row r="2" spans="1:8" ht="15">
      <c r="A2" s="4">
        <v>1</v>
      </c>
      <c r="B2" s="13">
        <v>0.89900000000000002</v>
      </c>
      <c r="C2" s="5">
        <v>134.19999999999999</v>
      </c>
      <c r="D2">
        <f>B2/C2</f>
        <v>6.6989567809239946E-3</v>
      </c>
      <c r="E2">
        <f>D2*F2</f>
        <v>6.6989567809239947</v>
      </c>
      <c r="F2">
        <v>1000</v>
      </c>
      <c r="H2" s="36" t="s">
        <v>45</v>
      </c>
    </row>
    <row r="3" spans="1:8">
      <c r="A3" s="4">
        <v>2</v>
      </c>
      <c r="B3" s="13"/>
      <c r="C3" s="5"/>
      <c r="F3">
        <v>1000</v>
      </c>
    </row>
    <row r="4" spans="1:8">
      <c r="A4" s="4">
        <v>3</v>
      </c>
      <c r="B4" s="13"/>
      <c r="C4" s="5"/>
      <c r="F4">
        <v>1000</v>
      </c>
    </row>
    <row r="5" spans="1:8">
      <c r="A5" s="4">
        <v>4</v>
      </c>
      <c r="B5" s="13"/>
      <c r="C5" s="5"/>
      <c r="F5">
        <v>1000</v>
      </c>
    </row>
    <row r="6" spans="1:8">
      <c r="A6" s="4">
        <v>5</v>
      </c>
      <c r="B6" s="13"/>
      <c r="C6" s="5"/>
      <c r="F6">
        <v>1000</v>
      </c>
    </row>
    <row r="7" spans="1:8">
      <c r="A7" s="4">
        <v>6</v>
      </c>
      <c r="B7" s="13"/>
      <c r="C7" s="5"/>
      <c r="F7">
        <v>1000</v>
      </c>
    </row>
    <row r="8" spans="1:8">
      <c r="A8" s="4">
        <v>7</v>
      </c>
      <c r="B8" s="13"/>
      <c r="C8" s="5"/>
      <c r="F8">
        <v>1000</v>
      </c>
    </row>
    <row r="9" spans="1:8">
      <c r="A9" s="4">
        <v>8</v>
      </c>
      <c r="B9" s="13"/>
      <c r="C9" s="5"/>
      <c r="F9">
        <v>1000</v>
      </c>
    </row>
    <row r="10" spans="1:8">
      <c r="A10" s="4">
        <v>9</v>
      </c>
      <c r="B10" s="13"/>
      <c r="C10" s="5"/>
      <c r="F10">
        <v>1000</v>
      </c>
    </row>
    <row r="11" spans="1:8">
      <c r="A11" s="4">
        <v>10</v>
      </c>
      <c r="B11" s="13"/>
      <c r="C11" s="5"/>
      <c r="F11">
        <v>1000</v>
      </c>
    </row>
    <row r="12" spans="1:8">
      <c r="A12" s="4">
        <v>11</v>
      </c>
      <c r="B12" s="13"/>
      <c r="C12" s="5"/>
      <c r="F12">
        <v>1000</v>
      </c>
    </row>
    <row r="13" spans="1:8">
      <c r="A13" s="4">
        <v>12</v>
      </c>
      <c r="B13" s="13"/>
      <c r="C13" s="5"/>
      <c r="F13">
        <v>1000</v>
      </c>
    </row>
    <row r="14" spans="1:8">
      <c r="A14" s="4">
        <v>13</v>
      </c>
      <c r="B14" s="13"/>
      <c r="C14" s="7"/>
      <c r="F14">
        <v>1000</v>
      </c>
    </row>
    <row r="15" spans="1:8">
      <c r="A15" s="4">
        <v>14</v>
      </c>
      <c r="B15" s="13"/>
      <c r="C15" s="5"/>
      <c r="F15">
        <v>1000</v>
      </c>
    </row>
    <row r="16" spans="1:8">
      <c r="A16" s="4">
        <v>15</v>
      </c>
      <c r="B16" s="13"/>
      <c r="C16" s="5"/>
      <c r="F16">
        <v>1000</v>
      </c>
    </row>
    <row r="17" spans="1:6">
      <c r="A17" s="4">
        <v>16</v>
      </c>
      <c r="B17" s="14"/>
      <c r="C17" s="5"/>
      <c r="F17">
        <v>1000</v>
      </c>
    </row>
    <row r="18" spans="1:6">
      <c r="A18" s="4">
        <v>17</v>
      </c>
      <c r="B18" s="13"/>
      <c r="C18" s="5"/>
      <c r="F18">
        <v>1000</v>
      </c>
    </row>
    <row r="19" spans="1:6">
      <c r="A19" s="4">
        <v>18</v>
      </c>
      <c r="B19" s="13"/>
      <c r="C19" s="5"/>
      <c r="F19">
        <v>1000</v>
      </c>
    </row>
    <row r="20" spans="1:6">
      <c r="A20" s="4">
        <v>19</v>
      </c>
      <c r="B20" s="13"/>
      <c r="C20" s="5"/>
      <c r="F20">
        <v>1000</v>
      </c>
    </row>
    <row r="21" spans="1:6">
      <c r="A21" s="4">
        <v>20</v>
      </c>
      <c r="B21" s="13"/>
      <c r="C21" s="5"/>
      <c r="F21">
        <v>1000</v>
      </c>
    </row>
    <row r="22" spans="1:6">
      <c r="A22" s="4">
        <v>21</v>
      </c>
      <c r="B22" s="13"/>
      <c r="C22" s="5"/>
      <c r="F22">
        <v>1000</v>
      </c>
    </row>
    <row r="23" spans="1:6">
      <c r="A23" s="4">
        <v>22</v>
      </c>
      <c r="B23" s="13"/>
      <c r="C23" s="5"/>
      <c r="F23">
        <v>1000</v>
      </c>
    </row>
    <row r="24" spans="1:6">
      <c r="A24" s="4">
        <v>23</v>
      </c>
      <c r="B24" s="14"/>
      <c r="C24" s="5"/>
      <c r="F24">
        <v>1000</v>
      </c>
    </row>
    <row r="25" spans="1:6">
      <c r="A25" s="4">
        <v>24</v>
      </c>
      <c r="B25" s="13"/>
      <c r="C25" s="5"/>
      <c r="F25">
        <v>1000</v>
      </c>
    </row>
    <row r="26" spans="1:6">
      <c r="A26" s="4">
        <v>25</v>
      </c>
      <c r="B26" s="13"/>
      <c r="C26" s="5"/>
      <c r="F26">
        <v>1000</v>
      </c>
    </row>
    <row r="27" spans="1:6">
      <c r="A27" s="4">
        <v>26</v>
      </c>
      <c r="B27" s="13"/>
      <c r="C27" s="5"/>
      <c r="F27">
        <v>1000</v>
      </c>
    </row>
    <row r="28" spans="1:6">
      <c r="A28" s="4">
        <v>27</v>
      </c>
      <c r="B28" s="13"/>
      <c r="C28" s="5"/>
      <c r="F28">
        <v>1000</v>
      </c>
    </row>
    <row r="29" spans="1:6">
      <c r="A29" s="4">
        <v>28</v>
      </c>
      <c r="B29" s="14"/>
      <c r="C29" s="5"/>
      <c r="F29">
        <v>1000</v>
      </c>
    </row>
    <row r="30" spans="1:6">
      <c r="A30" s="4">
        <v>29</v>
      </c>
      <c r="B30" s="13"/>
      <c r="C30" s="5"/>
      <c r="F30">
        <v>1000</v>
      </c>
    </row>
    <row r="31" spans="1:6">
      <c r="A31" s="4">
        <v>30</v>
      </c>
      <c r="B31" s="13"/>
      <c r="C31" s="5"/>
      <c r="F31">
        <v>1000</v>
      </c>
    </row>
    <row r="32" spans="1:6">
      <c r="A32" s="4">
        <v>31</v>
      </c>
      <c r="B32" s="13"/>
      <c r="C32" s="5"/>
      <c r="F32">
        <v>1000</v>
      </c>
    </row>
    <row r="33" spans="1:6">
      <c r="A33" s="4">
        <v>32</v>
      </c>
      <c r="B33" s="13"/>
      <c r="C33" s="5"/>
      <c r="F33">
        <v>1000</v>
      </c>
    </row>
    <row r="34" spans="1:6">
      <c r="A34" s="4">
        <v>33</v>
      </c>
      <c r="B34" s="13"/>
      <c r="C34" s="5"/>
      <c r="F34">
        <v>1000</v>
      </c>
    </row>
    <row r="35" spans="1:6">
      <c r="A35" s="4">
        <v>34</v>
      </c>
      <c r="B35" s="13"/>
      <c r="C35" s="5"/>
      <c r="F35">
        <v>1000</v>
      </c>
    </row>
    <row r="36" spans="1:6">
      <c r="A36" s="4">
        <v>35</v>
      </c>
      <c r="B36" s="13"/>
      <c r="C36" s="5"/>
      <c r="F36">
        <v>1000</v>
      </c>
    </row>
    <row r="37" spans="1:6">
      <c r="A37" s="4">
        <v>36</v>
      </c>
      <c r="B37" s="13"/>
      <c r="C37" s="5"/>
      <c r="F37">
        <v>1000</v>
      </c>
    </row>
    <row r="38" spans="1:6">
      <c r="A38" s="4">
        <v>37</v>
      </c>
      <c r="B38" s="13"/>
      <c r="C38" s="5"/>
      <c r="F38">
        <v>1000</v>
      </c>
    </row>
    <row r="39" spans="1:6">
      <c r="A39" s="4">
        <v>38</v>
      </c>
      <c r="B39" s="13"/>
      <c r="C39" s="5"/>
      <c r="F39">
        <v>1000</v>
      </c>
    </row>
    <row r="40" spans="1:6">
      <c r="A40" s="4">
        <v>39</v>
      </c>
      <c r="B40" s="13"/>
      <c r="C40" s="5"/>
      <c r="F40">
        <v>1000</v>
      </c>
    </row>
    <row r="41" spans="1:6">
      <c r="A41" s="4">
        <v>40</v>
      </c>
      <c r="B41" s="13"/>
      <c r="C41" s="5"/>
      <c r="F41">
        <v>1000</v>
      </c>
    </row>
    <row r="42" spans="1:6">
      <c r="A42" s="4">
        <v>41</v>
      </c>
      <c r="B42" s="13"/>
      <c r="C42" s="5"/>
      <c r="F42">
        <v>1000</v>
      </c>
    </row>
    <row r="43" spans="1:6">
      <c r="A43" s="4">
        <v>42</v>
      </c>
      <c r="B43" s="14"/>
      <c r="C43" s="5"/>
      <c r="F43">
        <v>1000</v>
      </c>
    </row>
    <row r="44" spans="1:6">
      <c r="A44" s="4">
        <v>43</v>
      </c>
      <c r="B44" s="13"/>
      <c r="C44" s="5"/>
      <c r="F44">
        <v>1000</v>
      </c>
    </row>
    <row r="45" spans="1:6">
      <c r="A45" s="4">
        <v>44</v>
      </c>
      <c r="B45" s="14"/>
      <c r="C45" s="5"/>
      <c r="F45">
        <v>1000</v>
      </c>
    </row>
    <row r="46" spans="1:6">
      <c r="A46" s="4">
        <v>45</v>
      </c>
      <c r="B46" s="13"/>
      <c r="C46" s="5"/>
      <c r="F46">
        <v>1000</v>
      </c>
    </row>
    <row r="47" spans="1:6">
      <c r="A47" s="4">
        <v>46</v>
      </c>
      <c r="B47" s="13"/>
      <c r="C47" s="5"/>
      <c r="F47">
        <v>1000</v>
      </c>
    </row>
    <row r="48" spans="1:6">
      <c r="A48" s="4">
        <v>47</v>
      </c>
      <c r="B48" s="13"/>
      <c r="C48" s="5"/>
      <c r="F48">
        <v>1000</v>
      </c>
    </row>
    <row r="49" spans="1:6">
      <c r="A49" s="4">
        <v>48</v>
      </c>
      <c r="B49" s="13"/>
      <c r="C49" s="5"/>
      <c r="F49">
        <v>1000</v>
      </c>
    </row>
    <row r="50" spans="1:6">
      <c r="A50" s="4">
        <v>49</v>
      </c>
      <c r="B50" s="13"/>
      <c r="C50" s="5"/>
      <c r="F50">
        <v>1000</v>
      </c>
    </row>
    <row r="51" spans="1:6">
      <c r="A51" s="4">
        <v>50</v>
      </c>
      <c r="B51" s="13"/>
      <c r="C51" s="5"/>
      <c r="F51">
        <v>1000</v>
      </c>
    </row>
    <row r="52" spans="1:6">
      <c r="A52" s="4">
        <v>51</v>
      </c>
      <c r="B52" s="13"/>
      <c r="C52" s="5"/>
      <c r="F52">
        <v>1000</v>
      </c>
    </row>
    <row r="53" spans="1:6">
      <c r="A53" s="4">
        <v>52</v>
      </c>
      <c r="B53" s="14"/>
      <c r="C53" s="5"/>
      <c r="F53">
        <v>1000</v>
      </c>
    </row>
    <row r="54" spans="1:6">
      <c r="A54" s="4">
        <v>53</v>
      </c>
      <c r="B54" s="13"/>
      <c r="C54" s="5"/>
      <c r="F54">
        <v>1000</v>
      </c>
    </row>
    <row r="55" spans="1:6">
      <c r="A55" s="4">
        <v>54</v>
      </c>
      <c r="B55" s="13"/>
      <c r="C55" s="5"/>
      <c r="F55">
        <v>1000</v>
      </c>
    </row>
    <row r="56" spans="1:6">
      <c r="A56" s="4">
        <v>55</v>
      </c>
      <c r="B56" s="13"/>
      <c r="C56" s="5"/>
      <c r="F56">
        <v>1000</v>
      </c>
    </row>
    <row r="57" spans="1:6">
      <c r="A57" s="4">
        <v>56</v>
      </c>
      <c r="B57" s="13"/>
      <c r="C57" s="5"/>
      <c r="F57">
        <v>1000</v>
      </c>
    </row>
    <row r="58" spans="1:6">
      <c r="A58" s="4">
        <v>57</v>
      </c>
      <c r="B58" s="13"/>
      <c r="C58" s="5"/>
      <c r="F58">
        <v>1000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topLeftCell="J1" workbookViewId="0">
      <selection activeCell="N6" sqref="N6"/>
    </sheetView>
  </sheetViews>
  <sheetFormatPr defaultRowHeight="14.25"/>
  <cols>
    <col min="2" max="2" width="19.25" customWidth="1"/>
    <col min="3" max="3" width="15.875" customWidth="1"/>
    <col min="4" max="4" width="26.625" customWidth="1"/>
    <col min="5" max="5" width="22.75" customWidth="1"/>
    <col min="6" max="6" width="39" customWidth="1"/>
    <col min="8" max="8" width="15.375" customWidth="1"/>
    <col min="9" max="9" width="17.125" customWidth="1"/>
    <col min="10" max="10" width="15" customWidth="1"/>
    <col min="14" max="14" width="75.125" customWidth="1"/>
    <col min="15" max="15" width="71.25" customWidth="1"/>
  </cols>
  <sheetData>
    <row r="1" spans="1:14" ht="15">
      <c r="A1" s="22" t="s">
        <v>21</v>
      </c>
      <c r="B1" s="22" t="s">
        <v>39</v>
      </c>
      <c r="C1" s="22" t="s">
        <v>40</v>
      </c>
      <c r="D1" s="22" t="s">
        <v>41</v>
      </c>
      <c r="E1" s="22" t="s">
        <v>22</v>
      </c>
      <c r="F1" s="22" t="s">
        <v>42</v>
      </c>
      <c r="G1" s="22" t="s">
        <v>14</v>
      </c>
      <c r="H1" s="22" t="s">
        <v>23</v>
      </c>
      <c r="I1" s="22" t="s">
        <v>61</v>
      </c>
      <c r="J1" s="22" t="s">
        <v>34</v>
      </c>
    </row>
    <row r="2" spans="1:14">
      <c r="A2" s="4">
        <v>1</v>
      </c>
      <c r="B2" s="5">
        <v>9.8000000000000004E-2</v>
      </c>
      <c r="C2" s="5">
        <v>2.1749999999999998</v>
      </c>
      <c r="D2" s="1">
        <f>C2-B2</f>
        <v>2.077</v>
      </c>
      <c r="E2" s="1">
        <v>2.8</v>
      </c>
      <c r="F2" s="1">
        <f>E2-D2</f>
        <v>0.72299999999999986</v>
      </c>
      <c r="G2">
        <v>31.25</v>
      </c>
      <c r="H2">
        <f>F2*G2</f>
        <v>22.593749999999996</v>
      </c>
      <c r="I2" s="5">
        <v>75.819999999999993</v>
      </c>
      <c r="J2">
        <f>H2/I2</f>
        <v>0.29799195462938538</v>
      </c>
    </row>
    <row r="3" spans="1:14">
      <c r="A3" s="4">
        <v>2</v>
      </c>
      <c r="B3" s="38"/>
      <c r="C3" s="38"/>
      <c r="D3" s="1"/>
      <c r="E3" s="1"/>
      <c r="F3" s="1"/>
      <c r="G3">
        <v>31.25</v>
      </c>
      <c r="I3" s="5"/>
    </row>
    <row r="4" spans="1:14">
      <c r="A4" s="4">
        <v>3</v>
      </c>
      <c r="B4" s="38"/>
      <c r="C4" s="38"/>
      <c r="D4" s="1"/>
      <c r="E4" s="1"/>
      <c r="F4" s="1"/>
      <c r="G4">
        <v>31.25</v>
      </c>
      <c r="I4" s="5"/>
    </row>
    <row r="5" spans="1:14">
      <c r="A5" s="4">
        <v>4</v>
      </c>
      <c r="B5" s="38"/>
      <c r="C5" s="38"/>
      <c r="D5" s="1"/>
      <c r="E5" s="1"/>
      <c r="F5" s="1"/>
      <c r="G5">
        <v>31.25</v>
      </c>
      <c r="I5" s="5"/>
    </row>
    <row r="6" spans="1:14">
      <c r="A6" s="4">
        <v>5</v>
      </c>
      <c r="B6" s="38"/>
      <c r="C6" s="38"/>
      <c r="D6" s="1"/>
      <c r="E6" s="1"/>
      <c r="F6" s="1"/>
      <c r="G6">
        <v>31.25</v>
      </c>
      <c r="I6" s="5"/>
      <c r="N6" s="26" t="s">
        <v>24</v>
      </c>
    </row>
    <row r="7" spans="1:14">
      <c r="A7" s="4">
        <v>6</v>
      </c>
      <c r="B7" s="38"/>
      <c r="C7" s="38"/>
      <c r="D7" s="1"/>
      <c r="E7" s="1"/>
      <c r="F7" s="1"/>
      <c r="G7">
        <v>31.25</v>
      </c>
      <c r="I7" s="5"/>
      <c r="N7" s="23" t="s">
        <v>25</v>
      </c>
    </row>
    <row r="8" spans="1:14">
      <c r="A8" s="4">
        <v>7</v>
      </c>
      <c r="B8" s="38"/>
      <c r="C8" s="38"/>
      <c r="D8" s="1"/>
      <c r="E8" s="1"/>
      <c r="F8" s="1"/>
      <c r="G8">
        <v>31.25</v>
      </c>
      <c r="I8" s="5"/>
    </row>
    <row r="9" spans="1:14">
      <c r="A9" s="4">
        <v>8</v>
      </c>
      <c r="B9" s="38"/>
      <c r="C9" s="38"/>
      <c r="D9" s="1"/>
      <c r="E9" s="1"/>
      <c r="F9" s="1"/>
      <c r="G9">
        <v>31.25</v>
      </c>
      <c r="I9" s="5"/>
    </row>
    <row r="10" spans="1:14" ht="15">
      <c r="A10" s="4">
        <v>9</v>
      </c>
      <c r="B10" s="38"/>
      <c r="C10" s="38"/>
      <c r="D10" s="1"/>
      <c r="E10" s="1"/>
      <c r="F10" s="1"/>
      <c r="G10">
        <v>31.25</v>
      </c>
      <c r="I10" s="5"/>
      <c r="N10" s="36" t="s">
        <v>44</v>
      </c>
    </row>
    <row r="11" spans="1:14">
      <c r="A11" s="37" t="s">
        <v>43</v>
      </c>
      <c r="B11" s="38"/>
      <c r="C11" s="38"/>
      <c r="D11" s="1"/>
      <c r="E11" s="1"/>
      <c r="F11" s="1"/>
      <c r="G11">
        <v>31.25</v>
      </c>
      <c r="I11" s="5"/>
    </row>
    <row r="12" spans="1:14">
      <c r="A12" s="4"/>
      <c r="B12" s="38"/>
      <c r="C12" s="38"/>
      <c r="D12" s="1"/>
      <c r="E12" s="1"/>
      <c r="F12" s="1"/>
      <c r="G12">
        <v>31.25</v>
      </c>
      <c r="I12" s="5"/>
    </row>
    <row r="13" spans="1:14">
      <c r="A13" s="4"/>
      <c r="B13" s="38"/>
      <c r="C13" s="38"/>
      <c r="D13" s="1"/>
      <c r="E13" s="1"/>
      <c r="F13" s="1"/>
      <c r="G13">
        <v>31.25</v>
      </c>
      <c r="I13" s="5"/>
    </row>
    <row r="14" spans="1:14">
      <c r="A14" s="4"/>
      <c r="B14" s="38"/>
      <c r="C14" s="38"/>
      <c r="D14" s="1"/>
      <c r="E14" s="1"/>
      <c r="F14" s="1"/>
      <c r="G14">
        <v>31.25</v>
      </c>
      <c r="I14" s="5"/>
    </row>
    <row r="15" spans="1:14">
      <c r="A15" s="4"/>
      <c r="B15" s="38"/>
      <c r="C15" s="38"/>
      <c r="D15" s="1"/>
      <c r="E15" s="1"/>
      <c r="F15" s="1"/>
      <c r="G15">
        <v>31.25</v>
      </c>
      <c r="I15" s="5"/>
    </row>
    <row r="16" spans="1:14">
      <c r="A16" s="4"/>
      <c r="B16" s="38"/>
      <c r="C16" s="38"/>
      <c r="D16" s="1"/>
      <c r="E16" s="1"/>
      <c r="F16" s="1"/>
      <c r="G16">
        <v>31.25</v>
      </c>
      <c r="I16" s="5"/>
    </row>
    <row r="17" spans="1:9">
      <c r="A17" s="4"/>
      <c r="B17" s="38"/>
      <c r="C17" s="38"/>
      <c r="D17" s="1"/>
      <c r="E17" s="1"/>
      <c r="F17" s="1"/>
      <c r="G17">
        <v>31.25</v>
      </c>
      <c r="I17" s="5"/>
    </row>
    <row r="18" spans="1:9">
      <c r="A18" s="4"/>
      <c r="B18" s="38"/>
      <c r="C18" s="38"/>
      <c r="D18" s="1"/>
      <c r="E18" s="1"/>
      <c r="F18" s="1"/>
      <c r="G18">
        <v>31.25</v>
      </c>
      <c r="I18" s="5"/>
    </row>
    <row r="19" spans="1:9">
      <c r="A19" s="4"/>
      <c r="B19" s="38"/>
      <c r="C19" s="38"/>
      <c r="D19" s="1"/>
      <c r="E19" s="1"/>
      <c r="F19" s="1"/>
      <c r="G19">
        <v>31.25</v>
      </c>
      <c r="I19" s="5"/>
    </row>
    <row r="20" spans="1:9">
      <c r="A20" s="4"/>
      <c r="B20" s="38"/>
      <c r="C20" s="38"/>
      <c r="D20" s="1"/>
      <c r="E20" s="1"/>
      <c r="F20" s="1"/>
      <c r="G20">
        <v>31.25</v>
      </c>
      <c r="I20" s="5"/>
    </row>
    <row r="21" spans="1:9">
      <c r="A21" s="4"/>
      <c r="B21" s="38"/>
      <c r="C21" s="38"/>
      <c r="D21" s="1"/>
      <c r="E21" s="1"/>
      <c r="F21" s="1"/>
      <c r="G21">
        <v>31.25</v>
      </c>
      <c r="I21" s="5"/>
    </row>
    <row r="22" spans="1:9">
      <c r="A22" s="4"/>
      <c r="B22" s="38"/>
      <c r="C22" s="38"/>
      <c r="D22" s="1"/>
      <c r="E22" s="1"/>
      <c r="F22" s="1"/>
      <c r="G22">
        <v>31.25</v>
      </c>
      <c r="I22" s="5"/>
    </row>
    <row r="23" spans="1:9">
      <c r="A23" s="4"/>
      <c r="B23" s="38"/>
      <c r="C23" s="38"/>
      <c r="D23" s="1"/>
      <c r="E23" s="1"/>
      <c r="F23" s="1"/>
      <c r="G23">
        <v>31.25</v>
      </c>
      <c r="I23" s="5"/>
    </row>
    <row r="24" spans="1:9">
      <c r="A24" s="4"/>
      <c r="B24" s="38"/>
      <c r="C24" s="38"/>
      <c r="D24" s="1"/>
      <c r="E24" s="1"/>
      <c r="F24" s="1"/>
      <c r="G24">
        <v>31.25</v>
      </c>
      <c r="I24" s="5"/>
    </row>
    <row r="25" spans="1:9">
      <c r="A25" s="4"/>
      <c r="B25" s="38"/>
      <c r="C25" s="38"/>
      <c r="D25" s="1"/>
      <c r="E25" s="1"/>
      <c r="F25" s="1"/>
      <c r="G25">
        <v>31.25</v>
      </c>
      <c r="I25" s="5"/>
    </row>
    <row r="26" spans="1:9">
      <c r="A26" s="4"/>
      <c r="B26" s="38"/>
      <c r="C26" s="38"/>
      <c r="D26" s="1"/>
      <c r="E26" s="1"/>
      <c r="F26" s="1"/>
      <c r="G26">
        <v>31.25</v>
      </c>
      <c r="I26" s="5"/>
    </row>
    <row r="27" spans="1:9">
      <c r="A27" s="4"/>
      <c r="B27" s="38"/>
      <c r="C27" s="38"/>
      <c r="D27" s="1"/>
      <c r="E27" s="1"/>
      <c r="F27" s="1"/>
      <c r="G27">
        <v>31.25</v>
      </c>
      <c r="I27" s="5"/>
    </row>
    <row r="28" spans="1:9">
      <c r="A28" s="4"/>
      <c r="B28" s="38"/>
      <c r="C28" s="38"/>
      <c r="D28" s="1"/>
      <c r="E28" s="1"/>
      <c r="F28" s="1"/>
      <c r="G28">
        <v>31.25</v>
      </c>
      <c r="I28" s="5"/>
    </row>
    <row r="29" spans="1:9">
      <c r="A29" s="4"/>
      <c r="B29" s="38"/>
      <c r="C29" s="38"/>
      <c r="D29" s="1"/>
      <c r="E29" s="1"/>
      <c r="F29" s="1"/>
      <c r="G29">
        <v>31.25</v>
      </c>
      <c r="I29" s="5"/>
    </row>
    <row r="30" spans="1:9">
      <c r="A30" s="4"/>
      <c r="B30" s="38"/>
      <c r="C30" s="38"/>
      <c r="D30" s="1"/>
      <c r="E30" s="1"/>
      <c r="F30" s="1"/>
      <c r="G30">
        <v>31.25</v>
      </c>
      <c r="I30" s="5"/>
    </row>
    <row r="31" spans="1:9">
      <c r="A31" s="4"/>
      <c r="B31" s="38"/>
      <c r="C31" s="38"/>
      <c r="D31" s="1"/>
      <c r="E31" s="1"/>
      <c r="F31" s="1"/>
      <c r="G31">
        <v>31.25</v>
      </c>
      <c r="I31" s="5"/>
    </row>
    <row r="32" spans="1:9">
      <c r="A32" s="4"/>
      <c r="B32" s="38"/>
      <c r="C32" s="38"/>
      <c r="D32" s="1"/>
      <c r="E32" s="1"/>
      <c r="F32" s="1"/>
      <c r="G32">
        <v>31.25</v>
      </c>
      <c r="I32" s="5"/>
    </row>
    <row r="33" spans="1:9">
      <c r="A33" s="4"/>
      <c r="B33" s="38"/>
      <c r="C33" s="38"/>
      <c r="D33" s="1"/>
      <c r="E33" s="1"/>
      <c r="F33" s="1"/>
      <c r="G33">
        <v>31.25</v>
      </c>
      <c r="I33" s="5"/>
    </row>
    <row r="34" spans="1:9">
      <c r="A34" s="4"/>
      <c r="B34" s="38"/>
      <c r="C34" s="38"/>
      <c r="D34" s="1"/>
      <c r="E34" s="1"/>
      <c r="F34" s="1"/>
      <c r="G34">
        <v>31.25</v>
      </c>
      <c r="I34"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4B5F-261F-4FA8-8646-5B5D09AE4CEC}">
  <dimension ref="A1:J11"/>
  <sheetViews>
    <sheetView workbookViewId="0">
      <selection activeCell="H7" sqref="H7"/>
    </sheetView>
  </sheetViews>
  <sheetFormatPr defaultRowHeight="14.25"/>
  <cols>
    <col min="2" max="2" width="18.625" customWidth="1"/>
    <col min="3" max="3" width="20.625" customWidth="1"/>
    <col min="4" max="4" width="13.25" customWidth="1"/>
    <col min="6" max="6" width="23.375" customWidth="1"/>
    <col min="7" max="7" width="18.625" customWidth="1"/>
    <col min="8" max="8" width="23.375" customWidth="1"/>
    <col min="10" max="10" width="78.75" customWidth="1"/>
  </cols>
  <sheetData>
    <row r="1" spans="1:10" ht="15">
      <c r="A1" s="26" t="s">
        <v>21</v>
      </c>
      <c r="B1" s="26" t="s">
        <v>77</v>
      </c>
      <c r="C1" s="26" t="s">
        <v>78</v>
      </c>
      <c r="D1" s="26" t="s">
        <v>79</v>
      </c>
      <c r="E1" s="26" t="s">
        <v>14</v>
      </c>
      <c r="F1" t="s">
        <v>80</v>
      </c>
      <c r="G1" s="26" t="s">
        <v>81</v>
      </c>
      <c r="H1" s="26" t="s">
        <v>82</v>
      </c>
    </row>
    <row r="2" spans="1:10">
      <c r="A2">
        <v>1</v>
      </c>
      <c r="B2">
        <v>0.8</v>
      </c>
      <c r="C2">
        <v>0.2</v>
      </c>
      <c r="D2">
        <f>B2-C2</f>
        <v>0.60000000000000009</v>
      </c>
      <c r="E2">
        <v>40</v>
      </c>
      <c r="F2">
        <f>D2*E2</f>
        <v>24.000000000000004</v>
      </c>
      <c r="G2">
        <v>28</v>
      </c>
      <c r="H2">
        <f>F2/G2</f>
        <v>0.85714285714285732</v>
      </c>
    </row>
    <row r="3" spans="1:10">
      <c r="A3">
        <v>2</v>
      </c>
      <c r="E3">
        <v>40</v>
      </c>
    </row>
    <row r="4" spans="1:10">
      <c r="A4">
        <v>3</v>
      </c>
      <c r="E4">
        <v>40</v>
      </c>
    </row>
    <row r="5" spans="1:10">
      <c r="A5">
        <v>4</v>
      </c>
      <c r="E5">
        <v>40</v>
      </c>
    </row>
    <row r="6" spans="1:10">
      <c r="A6">
        <v>5</v>
      </c>
      <c r="E6">
        <v>40</v>
      </c>
      <c r="J6" s="26" t="s">
        <v>74</v>
      </c>
    </row>
    <row r="7" spans="1:10">
      <c r="A7">
        <v>6</v>
      </c>
      <c r="E7">
        <v>40</v>
      </c>
      <c r="J7" s="59" t="s">
        <v>75</v>
      </c>
    </row>
    <row r="8" spans="1:10">
      <c r="A8">
        <v>7</v>
      </c>
      <c r="E8">
        <v>40</v>
      </c>
      <c r="J8" s="58"/>
    </row>
    <row r="9" spans="1:10">
      <c r="A9">
        <v>8</v>
      </c>
      <c r="E9">
        <v>40</v>
      </c>
      <c r="J9" s="58" t="s">
        <v>76</v>
      </c>
    </row>
    <row r="10" spans="1:10">
      <c r="A10">
        <v>9</v>
      </c>
      <c r="E10">
        <v>40</v>
      </c>
      <c r="J10" s="60"/>
    </row>
    <row r="11" spans="1:10" ht="15">
      <c r="J11" s="36" t="s">
        <v>44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889D-4865-4049-B176-5B2B8A4ACE08}">
  <dimension ref="A1:J15"/>
  <sheetViews>
    <sheetView tabSelected="1" topLeftCell="D1" workbookViewId="0">
      <selection activeCell="H10" sqref="H10"/>
    </sheetView>
  </sheetViews>
  <sheetFormatPr defaultRowHeight="14.25"/>
  <cols>
    <col min="6" max="6" width="19.625" customWidth="1"/>
    <col min="7" max="7" width="19.25" customWidth="1"/>
    <col min="8" max="8" width="19.5" customWidth="1"/>
    <col min="10" max="10" width="76.5" customWidth="1"/>
  </cols>
  <sheetData>
    <row r="1" spans="1:10" ht="15">
      <c r="A1" s="62" t="s">
        <v>21</v>
      </c>
      <c r="B1" s="62" t="s">
        <v>88</v>
      </c>
      <c r="C1" s="62" t="s">
        <v>89</v>
      </c>
      <c r="D1" s="62" t="s">
        <v>79</v>
      </c>
      <c r="E1" s="62" t="s">
        <v>14</v>
      </c>
      <c r="F1" s="62" t="s">
        <v>90</v>
      </c>
      <c r="G1" s="62" t="s">
        <v>91</v>
      </c>
      <c r="H1" s="62" t="s">
        <v>92</v>
      </c>
      <c r="I1" s="1"/>
    </row>
    <row r="2" spans="1:10">
      <c r="A2" s="1">
        <v>1</v>
      </c>
      <c r="B2" s="1">
        <v>0.8</v>
      </c>
      <c r="C2" s="1">
        <v>0.2</v>
      </c>
      <c r="D2" s="1">
        <f>B2-C2</f>
        <v>0.60000000000000009</v>
      </c>
      <c r="E2" s="1">
        <v>20</v>
      </c>
      <c r="F2" s="1">
        <f>D2*E2</f>
        <v>12.000000000000002</v>
      </c>
      <c r="G2" s="1">
        <v>25</v>
      </c>
      <c r="H2" s="1">
        <f>F2/G2</f>
        <v>0.48000000000000009</v>
      </c>
      <c r="I2" s="1"/>
    </row>
    <row r="3" spans="1:10">
      <c r="A3" s="1">
        <v>2</v>
      </c>
      <c r="B3" s="1"/>
      <c r="C3" s="1"/>
      <c r="D3" s="1"/>
      <c r="E3" s="1">
        <v>20</v>
      </c>
      <c r="F3" s="1"/>
      <c r="G3" s="1"/>
      <c r="H3" s="1"/>
      <c r="I3" s="1"/>
    </row>
    <row r="4" spans="1:10">
      <c r="A4" s="1">
        <v>3</v>
      </c>
      <c r="B4" s="1"/>
      <c r="C4" s="1"/>
      <c r="D4" s="1"/>
      <c r="E4" s="1">
        <v>20</v>
      </c>
      <c r="F4" s="1"/>
      <c r="G4" s="1"/>
      <c r="H4" s="1"/>
      <c r="I4" s="1"/>
    </row>
    <row r="5" spans="1:10">
      <c r="A5" s="1">
        <v>4</v>
      </c>
      <c r="B5" s="1"/>
      <c r="C5" s="1"/>
      <c r="D5" s="1"/>
      <c r="E5" s="1">
        <v>20</v>
      </c>
      <c r="F5" s="1"/>
      <c r="G5" s="1"/>
      <c r="H5" s="1"/>
      <c r="I5" s="1"/>
    </row>
    <row r="6" spans="1:10">
      <c r="A6" s="1">
        <v>5</v>
      </c>
      <c r="B6" s="1"/>
      <c r="C6" s="1"/>
      <c r="D6" s="1"/>
      <c r="E6" s="1">
        <v>20</v>
      </c>
      <c r="F6" s="1"/>
      <c r="G6" s="1"/>
      <c r="H6" s="1"/>
      <c r="I6" s="1"/>
    </row>
    <row r="7" spans="1:10" ht="15">
      <c r="A7" s="1">
        <v>6</v>
      </c>
      <c r="B7" s="1"/>
      <c r="C7" s="1"/>
      <c r="D7" s="1"/>
      <c r="E7" s="1">
        <v>20</v>
      </c>
      <c r="F7" s="1"/>
      <c r="G7" s="1"/>
      <c r="H7" s="1"/>
      <c r="I7" s="1"/>
      <c r="J7" s="36" t="s">
        <v>44</v>
      </c>
    </row>
    <row r="8" spans="1:10">
      <c r="A8" s="1">
        <v>7</v>
      </c>
      <c r="B8" s="1"/>
      <c r="C8" s="1"/>
      <c r="D8" s="1"/>
      <c r="E8" s="1">
        <v>20</v>
      </c>
      <c r="F8" s="1"/>
      <c r="G8" s="1"/>
      <c r="H8" s="1"/>
      <c r="I8" s="1"/>
      <c r="J8" s="61" t="s">
        <v>83</v>
      </c>
    </row>
    <row r="9" spans="1:10">
      <c r="A9" s="1">
        <v>8</v>
      </c>
      <c r="B9" s="1"/>
      <c r="C9" s="1"/>
      <c r="D9" s="1"/>
      <c r="E9" s="1">
        <v>20</v>
      </c>
      <c r="F9" s="1"/>
      <c r="G9" s="1"/>
      <c r="H9" s="1"/>
      <c r="I9" s="1"/>
      <c r="J9" s="18"/>
    </row>
    <row r="10" spans="1:10">
      <c r="A10" s="1">
        <v>9</v>
      </c>
      <c r="B10" s="1"/>
      <c r="C10" s="1"/>
      <c r="D10" s="1"/>
      <c r="E10" s="1">
        <v>20</v>
      </c>
      <c r="F10" s="1"/>
      <c r="G10" s="1"/>
      <c r="H10" s="1"/>
      <c r="I10" s="1"/>
      <c r="J10" s="61" t="s">
        <v>84</v>
      </c>
    </row>
    <row r="11" spans="1:10">
      <c r="J11" s="18"/>
    </row>
    <row r="12" spans="1:10" ht="27">
      <c r="J12" s="61" t="s">
        <v>85</v>
      </c>
    </row>
    <row r="13" spans="1:10">
      <c r="J13" s="18"/>
    </row>
    <row r="14" spans="1:10">
      <c r="J14" s="61" t="s">
        <v>86</v>
      </c>
    </row>
    <row r="15" spans="1:10" ht="27">
      <c r="J15" s="61" t="s">
        <v>87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workbookViewId="0">
      <selection activeCell="J4" sqref="J4"/>
    </sheetView>
  </sheetViews>
  <sheetFormatPr defaultRowHeight="14.25"/>
  <cols>
    <col min="3" max="3" width="12.875" customWidth="1"/>
    <col min="6" max="6" width="28.25" customWidth="1"/>
    <col min="7" max="7" width="18.875" customWidth="1"/>
    <col min="8" max="8" width="24" customWidth="1"/>
    <col min="10" max="10" width="75.625" customWidth="1"/>
  </cols>
  <sheetData>
    <row r="1" spans="1:10" ht="15">
      <c r="A1" s="29" t="s">
        <v>21</v>
      </c>
      <c r="B1" s="30" t="s">
        <v>3</v>
      </c>
      <c r="C1" s="30" t="s">
        <v>4</v>
      </c>
      <c r="D1" s="31" t="s">
        <v>29</v>
      </c>
      <c r="E1" s="22" t="s">
        <v>14</v>
      </c>
      <c r="F1" s="22" t="s">
        <v>38</v>
      </c>
      <c r="G1" s="22" t="s">
        <v>59</v>
      </c>
      <c r="H1" s="22" t="s">
        <v>30</v>
      </c>
    </row>
    <row r="2" spans="1:10">
      <c r="A2" s="4">
        <v>1</v>
      </c>
      <c r="B2" s="5">
        <v>0.74199999999999999</v>
      </c>
      <c r="C2" s="5">
        <v>0.13800000000000001</v>
      </c>
      <c r="D2">
        <f>B2-C2</f>
        <v>0.60399999999999998</v>
      </c>
      <c r="E2">
        <v>353.35</v>
      </c>
      <c r="F2" s="33">
        <f>D2*E2</f>
        <v>213.42340000000002</v>
      </c>
      <c r="G2" s="5">
        <v>95.01</v>
      </c>
      <c r="H2" s="33">
        <f>F2/G2</f>
        <v>2.246325649931586</v>
      </c>
    </row>
    <row r="3" spans="1:10">
      <c r="A3" s="38">
        <v>2</v>
      </c>
      <c r="B3" s="38"/>
      <c r="C3" s="38"/>
      <c r="D3" s="39"/>
      <c r="E3">
        <v>353.35</v>
      </c>
      <c r="F3" s="33"/>
      <c r="G3" s="5"/>
      <c r="H3" s="33"/>
    </row>
    <row r="4" spans="1:10" ht="15">
      <c r="A4" s="38">
        <v>3</v>
      </c>
      <c r="B4" s="38"/>
      <c r="C4" s="38"/>
      <c r="D4" s="39"/>
      <c r="E4">
        <v>353.35</v>
      </c>
      <c r="F4" s="33"/>
      <c r="G4" s="5"/>
      <c r="H4" s="33"/>
      <c r="J4" s="36" t="s">
        <v>44</v>
      </c>
    </row>
    <row r="5" spans="1:10">
      <c r="A5" s="38">
        <v>4</v>
      </c>
      <c r="B5" s="38"/>
      <c r="C5" s="38"/>
      <c r="D5" s="39"/>
      <c r="E5">
        <v>353.35</v>
      </c>
      <c r="F5" s="33"/>
      <c r="G5" s="5"/>
      <c r="H5" s="33"/>
    </row>
    <row r="6" spans="1:10">
      <c r="A6" s="38">
        <v>5</v>
      </c>
      <c r="B6" s="38"/>
      <c r="C6" s="38"/>
      <c r="D6" s="39"/>
      <c r="E6">
        <v>353.35</v>
      </c>
      <c r="F6" s="33"/>
      <c r="G6" s="5"/>
      <c r="H6" s="33"/>
    </row>
    <row r="7" spans="1:10" ht="30" customHeight="1">
      <c r="A7" s="38">
        <v>6</v>
      </c>
      <c r="B7" s="38"/>
      <c r="C7" s="38"/>
      <c r="D7" s="39"/>
      <c r="E7">
        <v>353.35</v>
      </c>
      <c r="F7" s="33"/>
      <c r="G7" s="5"/>
      <c r="H7" s="33"/>
      <c r="J7" s="24" t="s">
        <v>26</v>
      </c>
    </row>
    <row r="8" spans="1:10">
      <c r="A8" s="38">
        <v>7</v>
      </c>
      <c r="B8" s="38"/>
      <c r="C8" s="38"/>
      <c r="D8" s="39"/>
      <c r="E8">
        <v>353.35</v>
      </c>
      <c r="F8" s="33"/>
      <c r="G8" s="5"/>
      <c r="H8" s="33"/>
      <c r="J8" s="18"/>
    </row>
    <row r="9" spans="1:10" ht="27">
      <c r="A9" s="38">
        <v>8</v>
      </c>
      <c r="B9" s="38"/>
      <c r="C9" s="38"/>
      <c r="D9" s="39"/>
      <c r="E9">
        <v>353.35</v>
      </c>
      <c r="F9" s="33"/>
      <c r="G9" s="5"/>
      <c r="H9" s="33"/>
      <c r="J9" s="24" t="s">
        <v>27</v>
      </c>
    </row>
    <row r="10" spans="1:10">
      <c r="A10" s="38">
        <v>9</v>
      </c>
      <c r="B10" s="38"/>
      <c r="C10" s="38"/>
      <c r="D10" s="39"/>
      <c r="E10">
        <v>353.35</v>
      </c>
      <c r="F10" s="33"/>
      <c r="G10" s="5"/>
      <c r="H10" s="33"/>
      <c r="J10" s="23"/>
    </row>
    <row r="11" spans="1:10">
      <c r="A11" s="40" t="s">
        <v>43</v>
      </c>
      <c r="B11" s="38"/>
      <c r="C11" s="38"/>
      <c r="D11" s="39"/>
      <c r="E11">
        <v>353.35</v>
      </c>
      <c r="F11" s="33"/>
      <c r="G11" s="5"/>
      <c r="H11" s="33"/>
      <c r="J11" s="27"/>
    </row>
    <row r="12" spans="1:10">
      <c r="A12" s="38"/>
      <c r="B12" s="38"/>
      <c r="C12" s="38"/>
      <c r="D12" s="39"/>
      <c r="E12">
        <v>353.35</v>
      </c>
      <c r="F12" s="33"/>
      <c r="G12" s="5"/>
      <c r="H12" s="33"/>
      <c r="J12" s="24" t="s">
        <v>28</v>
      </c>
    </row>
    <row r="13" spans="1:10">
      <c r="A13" s="38"/>
      <c r="B13" s="38"/>
      <c r="C13" s="38"/>
      <c r="D13" s="39"/>
      <c r="E13">
        <v>353.35</v>
      </c>
      <c r="F13" s="33"/>
      <c r="G13" s="5"/>
      <c r="H13" s="33"/>
      <c r="J13" s="18"/>
    </row>
    <row r="14" spans="1:10">
      <c r="A14" s="38"/>
      <c r="B14" s="38"/>
      <c r="C14" s="38"/>
      <c r="D14" s="39"/>
      <c r="E14">
        <v>353.35</v>
      </c>
      <c r="F14" s="33"/>
      <c r="G14" s="5"/>
      <c r="H14" s="33"/>
      <c r="J14" s="28"/>
    </row>
    <row r="15" spans="1:10">
      <c r="A15" s="38"/>
      <c r="B15" s="38"/>
      <c r="C15" s="38"/>
      <c r="D15" s="39"/>
      <c r="E15">
        <v>353.35</v>
      </c>
      <c r="F15" s="33"/>
      <c r="G15" s="5"/>
      <c r="H15" s="33"/>
      <c r="J15" s="25"/>
    </row>
    <row r="16" spans="1:10">
      <c r="A16" s="38"/>
      <c r="B16" s="38"/>
      <c r="C16" s="38"/>
      <c r="D16" s="39"/>
      <c r="E16">
        <v>353.35</v>
      </c>
      <c r="F16" s="33"/>
      <c r="G16" s="5"/>
      <c r="H16" s="33"/>
    </row>
    <row r="17" spans="1:8">
      <c r="A17" s="38"/>
      <c r="B17" s="38"/>
      <c r="C17" s="38"/>
      <c r="D17" s="39"/>
      <c r="E17">
        <v>353.35</v>
      </c>
      <c r="F17" s="33"/>
      <c r="G17" s="5"/>
      <c r="H17" s="33"/>
    </row>
    <row r="18" spans="1:8">
      <c r="A18" s="38"/>
      <c r="B18" s="38"/>
      <c r="C18" s="38"/>
      <c r="D18" s="39"/>
      <c r="E18">
        <v>353.35</v>
      </c>
      <c r="F18" s="33"/>
      <c r="G18" s="5"/>
      <c r="H18" s="33"/>
    </row>
    <row r="19" spans="1:8">
      <c r="A19" s="38"/>
      <c r="B19" s="38"/>
      <c r="C19" s="38"/>
      <c r="D19" s="39"/>
      <c r="E19">
        <v>353.35</v>
      </c>
      <c r="F19" s="33"/>
      <c r="G19" s="5"/>
      <c r="H19" s="33"/>
    </row>
    <row r="20" spans="1:8" ht="13.5" customHeight="1">
      <c r="A20" s="38"/>
      <c r="B20" s="38"/>
      <c r="C20" s="38"/>
      <c r="D20" s="39"/>
      <c r="E20">
        <v>353.35</v>
      </c>
      <c r="F20" s="33"/>
      <c r="G20" s="5"/>
      <c r="H20" s="33"/>
    </row>
    <row r="21" spans="1:8">
      <c r="A21" s="38"/>
      <c r="B21" s="38"/>
      <c r="C21" s="38"/>
      <c r="D21" s="39"/>
      <c r="E21">
        <v>353.35</v>
      </c>
      <c r="F21" s="33"/>
      <c r="G21" s="5"/>
      <c r="H21" s="33"/>
    </row>
    <row r="22" spans="1:8">
      <c r="A22" s="38"/>
      <c r="B22" s="38"/>
      <c r="C22" s="38"/>
      <c r="D22" s="39"/>
      <c r="E22">
        <v>353.35</v>
      </c>
      <c r="F22" s="33"/>
      <c r="G22" s="5"/>
      <c r="H22" s="33"/>
    </row>
    <row r="23" spans="1:8">
      <c r="A23" s="38"/>
      <c r="B23" s="38"/>
      <c r="C23" s="38"/>
      <c r="D23" s="39"/>
      <c r="E23">
        <v>353.35</v>
      </c>
      <c r="F23" s="33"/>
      <c r="G23" s="5"/>
      <c r="H23" s="33"/>
    </row>
    <row r="24" spans="1:8">
      <c r="A24" s="38"/>
      <c r="B24" s="38"/>
      <c r="C24" s="38"/>
      <c r="D24" s="39"/>
      <c r="E24">
        <v>353.35</v>
      </c>
      <c r="F24" s="33"/>
      <c r="G24" s="5"/>
      <c r="H24" s="33"/>
    </row>
    <row r="25" spans="1:8">
      <c r="A25" s="38"/>
      <c r="B25" s="38"/>
      <c r="C25" s="38"/>
      <c r="D25" s="39"/>
      <c r="E25">
        <v>353.35</v>
      </c>
      <c r="F25" s="33"/>
      <c r="G25" s="5"/>
      <c r="H25" s="3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4"/>
  <sheetViews>
    <sheetView workbookViewId="0">
      <selection activeCell="L31" sqref="L31:L34"/>
    </sheetView>
  </sheetViews>
  <sheetFormatPr defaultRowHeight="14.25"/>
  <cols>
    <col min="4" max="4" width="18.875" customWidth="1"/>
    <col min="7" max="7" width="19.5" customWidth="1"/>
    <col min="8" max="8" width="29.75" customWidth="1"/>
    <col min="10" max="10" width="28.25" customWidth="1"/>
    <col min="12" max="12" width="17.375" customWidth="1"/>
    <col min="14" max="15" width="20.25" customWidth="1"/>
    <col min="16" max="16" width="20.375" customWidth="1"/>
    <col min="17" max="17" width="78.875" customWidth="1"/>
  </cols>
  <sheetData>
    <row r="1" spans="1:17" ht="15">
      <c r="A1" s="15" t="s">
        <v>6</v>
      </c>
      <c r="B1" s="15" t="s">
        <v>7</v>
      </c>
      <c r="C1" s="15" t="s">
        <v>8</v>
      </c>
      <c r="D1" s="10" t="s">
        <v>9</v>
      </c>
      <c r="E1" s="10" t="s">
        <v>10</v>
      </c>
      <c r="F1" s="10" t="s">
        <v>11</v>
      </c>
      <c r="G1" s="10" t="s">
        <v>12</v>
      </c>
      <c r="H1" s="10" t="s">
        <v>13</v>
      </c>
      <c r="I1" s="10" t="s">
        <v>14</v>
      </c>
      <c r="J1" s="10" t="s">
        <v>15</v>
      </c>
      <c r="K1" s="10" t="s">
        <v>14</v>
      </c>
      <c r="L1" s="10" t="s">
        <v>16</v>
      </c>
      <c r="M1" s="10" t="s">
        <v>14</v>
      </c>
      <c r="N1" s="10" t="s">
        <v>17</v>
      </c>
      <c r="O1" s="22" t="s">
        <v>61</v>
      </c>
      <c r="P1" s="32" t="s">
        <v>35</v>
      </c>
      <c r="Q1" s="9"/>
    </row>
    <row r="2" spans="1:17">
      <c r="A2" s="4">
        <v>1</v>
      </c>
      <c r="B2" s="5">
        <v>5.0999999999999997E-2</v>
      </c>
      <c r="C2" s="5">
        <v>0.161</v>
      </c>
      <c r="D2" s="43">
        <f>C2-B2</f>
        <v>0.11000000000000001</v>
      </c>
      <c r="E2" s="43">
        <v>0.219</v>
      </c>
      <c r="F2" s="43">
        <v>4.1000000000000002E-2</v>
      </c>
      <c r="G2" s="43">
        <f>E2-F2</f>
        <v>0.17799999999999999</v>
      </c>
      <c r="H2" s="43">
        <f>D2/G2</f>
        <v>0.61797752808988771</v>
      </c>
      <c r="I2" s="9">
        <v>1</v>
      </c>
      <c r="J2" s="9">
        <f>I2-H2</f>
        <v>0.38202247191011229</v>
      </c>
      <c r="K2" s="9">
        <v>100</v>
      </c>
      <c r="L2" s="9">
        <f>J2*K2</f>
        <v>38.202247191011232</v>
      </c>
      <c r="M2" s="9">
        <v>0.42</v>
      </c>
      <c r="N2" s="16">
        <f>L2*M2</f>
        <v>16.044943820224717</v>
      </c>
      <c r="O2" s="44">
        <v>75.819999999999993</v>
      </c>
      <c r="P2" s="16">
        <f>N2/O2</f>
        <v>0.21161888446616617</v>
      </c>
      <c r="Q2" s="9"/>
    </row>
    <row r="3" spans="1:17">
      <c r="A3" s="38">
        <v>2</v>
      </c>
      <c r="B3" s="38"/>
      <c r="C3" s="38"/>
      <c r="D3" s="42"/>
      <c r="E3" s="42"/>
      <c r="F3" s="42"/>
      <c r="G3" s="42"/>
      <c r="H3" s="42"/>
      <c r="I3" s="9">
        <v>1</v>
      </c>
      <c r="J3" s="9"/>
      <c r="K3" s="9">
        <v>100</v>
      </c>
      <c r="L3" s="9"/>
      <c r="M3" s="9">
        <v>0.42</v>
      </c>
      <c r="N3" s="45"/>
      <c r="O3" s="8"/>
      <c r="P3" s="45"/>
      <c r="Q3" s="9"/>
    </row>
    <row r="4" spans="1:17">
      <c r="A4" s="38">
        <v>3</v>
      </c>
      <c r="B4" s="38"/>
      <c r="C4" s="38"/>
      <c r="D4" s="42"/>
      <c r="E4" s="42"/>
      <c r="F4" s="42"/>
      <c r="G4" s="42"/>
      <c r="H4" s="42"/>
      <c r="I4" s="9">
        <v>1</v>
      </c>
      <c r="J4" s="9"/>
      <c r="K4" s="9">
        <v>100</v>
      </c>
      <c r="L4" s="9"/>
      <c r="M4" s="9">
        <v>0.42</v>
      </c>
      <c r="N4" s="45"/>
      <c r="O4" s="8"/>
      <c r="P4" s="45"/>
      <c r="Q4" s="9"/>
    </row>
    <row r="5" spans="1:17">
      <c r="A5" s="38">
        <v>4</v>
      </c>
      <c r="B5" s="38"/>
      <c r="C5" s="38"/>
      <c r="D5" s="42"/>
      <c r="E5" s="42"/>
      <c r="F5" s="42"/>
      <c r="G5" s="42"/>
      <c r="H5" s="42"/>
      <c r="I5" s="9">
        <v>1</v>
      </c>
      <c r="J5" s="9"/>
      <c r="K5" s="9">
        <v>100</v>
      </c>
      <c r="L5" s="9"/>
      <c r="M5" s="9">
        <v>0.42</v>
      </c>
      <c r="N5" s="45"/>
      <c r="O5" s="8"/>
      <c r="P5" s="45"/>
      <c r="Q5" s="9"/>
    </row>
    <row r="6" spans="1:17">
      <c r="A6" s="38">
        <v>5</v>
      </c>
      <c r="B6" s="38"/>
      <c r="C6" s="38"/>
      <c r="D6" s="42"/>
      <c r="E6" s="42"/>
      <c r="F6" s="42"/>
      <c r="G6" s="42"/>
      <c r="H6" s="42"/>
      <c r="I6" s="9">
        <v>1</v>
      </c>
      <c r="J6" s="9"/>
      <c r="K6" s="9">
        <v>100</v>
      </c>
      <c r="L6" s="9"/>
      <c r="M6" s="9">
        <v>0.42</v>
      </c>
      <c r="N6" s="45"/>
      <c r="O6" s="8"/>
      <c r="P6" s="45"/>
      <c r="Q6" s="9"/>
    </row>
    <row r="7" spans="1:17">
      <c r="A7" s="38">
        <v>6</v>
      </c>
      <c r="B7" s="38"/>
      <c r="C7" s="38"/>
      <c r="D7" s="42"/>
      <c r="E7" s="42"/>
      <c r="F7" s="42"/>
      <c r="G7" s="42"/>
      <c r="H7" s="42"/>
      <c r="I7" s="9">
        <v>1</v>
      </c>
      <c r="J7" s="9"/>
      <c r="K7" s="9">
        <v>100</v>
      </c>
      <c r="L7" s="9"/>
      <c r="M7" s="9">
        <v>0.42</v>
      </c>
      <c r="N7" s="45"/>
      <c r="O7" s="8"/>
      <c r="P7" s="45"/>
      <c r="Q7" s="9"/>
    </row>
    <row r="8" spans="1:17">
      <c r="A8" s="38">
        <v>7</v>
      </c>
      <c r="B8" s="41"/>
      <c r="C8" s="38"/>
      <c r="D8" s="42"/>
      <c r="E8" s="42"/>
      <c r="F8" s="42"/>
      <c r="G8" s="42"/>
      <c r="H8" s="42"/>
      <c r="I8" s="9">
        <v>1</v>
      </c>
      <c r="J8" s="9"/>
      <c r="K8" s="9">
        <v>100</v>
      </c>
      <c r="L8" s="9"/>
      <c r="M8" s="9">
        <v>0.42</v>
      </c>
      <c r="N8" s="45"/>
      <c r="O8" s="8"/>
      <c r="P8" s="45"/>
      <c r="Q8" s="9"/>
    </row>
    <row r="9" spans="1:17">
      <c r="A9" s="38">
        <v>8</v>
      </c>
      <c r="B9" s="38"/>
      <c r="C9" s="38"/>
      <c r="D9" s="42"/>
      <c r="E9" s="42"/>
      <c r="F9" s="42"/>
      <c r="G9" s="42"/>
      <c r="H9" s="42"/>
      <c r="I9" s="9">
        <v>1</v>
      </c>
      <c r="J9" s="9"/>
      <c r="K9" s="9">
        <v>100</v>
      </c>
      <c r="L9" s="9"/>
      <c r="M9" s="9">
        <v>0.42</v>
      </c>
      <c r="N9" s="45"/>
      <c r="O9" s="8"/>
      <c r="P9" s="45"/>
      <c r="Q9" s="9"/>
    </row>
    <row r="10" spans="1:17">
      <c r="A10" s="38">
        <v>9</v>
      </c>
      <c r="B10" s="38"/>
      <c r="C10" s="38"/>
      <c r="D10" s="42"/>
      <c r="E10" s="42"/>
      <c r="F10" s="42"/>
      <c r="G10" s="42"/>
      <c r="H10" s="42"/>
      <c r="I10" s="9">
        <v>1</v>
      </c>
      <c r="J10" s="9"/>
      <c r="K10" s="9">
        <v>100</v>
      </c>
      <c r="L10" s="9"/>
      <c r="M10" s="9">
        <v>0.42</v>
      </c>
      <c r="N10" s="45"/>
      <c r="O10" s="8"/>
      <c r="P10" s="45"/>
      <c r="Q10" s="9"/>
    </row>
    <row r="11" spans="1:17">
      <c r="A11" s="40" t="s">
        <v>46</v>
      </c>
      <c r="B11" s="38"/>
      <c r="C11" s="38"/>
      <c r="D11" s="42"/>
      <c r="E11" s="42"/>
      <c r="F11" s="42"/>
      <c r="G11" s="42"/>
      <c r="H11" s="42"/>
      <c r="I11" s="9">
        <v>1</v>
      </c>
      <c r="J11" s="9"/>
      <c r="K11" s="9">
        <v>100</v>
      </c>
      <c r="L11" s="9"/>
      <c r="M11" s="9">
        <v>0.42</v>
      </c>
      <c r="N11" s="45"/>
      <c r="O11" s="8"/>
      <c r="P11" s="45"/>
      <c r="Q11" s="9"/>
    </row>
    <row r="12" spans="1:17" ht="15">
      <c r="A12" s="38"/>
      <c r="B12" s="38"/>
      <c r="C12" s="38"/>
      <c r="D12" s="42"/>
      <c r="E12" s="42"/>
      <c r="F12" s="42"/>
      <c r="G12" s="42"/>
      <c r="H12" s="42"/>
      <c r="I12" s="9">
        <v>1</v>
      </c>
      <c r="J12" s="9"/>
      <c r="K12" s="9">
        <v>100</v>
      </c>
      <c r="L12" s="9"/>
      <c r="M12" s="9">
        <v>0.42</v>
      </c>
      <c r="N12" s="45"/>
      <c r="O12" s="8"/>
      <c r="P12" s="45"/>
      <c r="Q12" s="36" t="s">
        <v>44</v>
      </c>
    </row>
    <row r="13" spans="1:17" ht="34.5" customHeight="1">
      <c r="A13" s="38"/>
      <c r="B13" s="38"/>
      <c r="C13" s="38"/>
      <c r="D13" s="42"/>
      <c r="E13" s="42"/>
      <c r="F13" s="42"/>
      <c r="G13" s="42"/>
      <c r="H13" s="42"/>
      <c r="I13" s="9">
        <v>1</v>
      </c>
      <c r="J13" s="9"/>
      <c r="K13" s="9">
        <v>100</v>
      </c>
      <c r="L13" s="9"/>
      <c r="M13" s="9">
        <v>0.42</v>
      </c>
      <c r="N13" s="45"/>
      <c r="O13" s="8"/>
      <c r="P13" s="45"/>
      <c r="Q13" s="17" t="s">
        <v>18</v>
      </c>
    </row>
    <row r="14" spans="1:17">
      <c r="A14" s="38"/>
      <c r="B14" s="38"/>
      <c r="C14" s="38"/>
      <c r="D14" s="42"/>
      <c r="E14" s="42"/>
      <c r="F14" s="42"/>
      <c r="G14" s="42"/>
      <c r="H14" s="42"/>
      <c r="I14" s="9">
        <v>1</v>
      </c>
      <c r="J14" s="9"/>
      <c r="K14" s="9">
        <v>100</v>
      </c>
      <c r="L14" s="9"/>
      <c r="M14" s="9">
        <v>0.42</v>
      </c>
      <c r="N14" s="45"/>
      <c r="O14" s="8"/>
      <c r="P14" s="45"/>
      <c r="Q14" s="18"/>
    </row>
    <row r="15" spans="1:17">
      <c r="A15" s="38"/>
      <c r="B15" s="38"/>
      <c r="C15" s="38"/>
      <c r="D15" s="42"/>
      <c r="E15" s="42"/>
      <c r="F15" s="42"/>
      <c r="G15" s="42"/>
      <c r="H15" s="42"/>
      <c r="I15" s="9">
        <v>1</v>
      </c>
      <c r="J15" s="9"/>
      <c r="K15" s="9">
        <v>100</v>
      </c>
      <c r="L15" s="9"/>
      <c r="M15" s="9">
        <v>0.42</v>
      </c>
      <c r="N15" s="45"/>
      <c r="O15" s="8"/>
      <c r="P15" s="45"/>
      <c r="Q15" s="19"/>
    </row>
    <row r="16" spans="1:17" ht="15.75">
      <c r="A16" s="38"/>
      <c r="B16" s="38"/>
      <c r="C16" s="38"/>
      <c r="D16" s="42"/>
      <c r="E16" s="42"/>
      <c r="F16" s="42"/>
      <c r="G16" s="42"/>
      <c r="H16" s="42"/>
      <c r="I16" s="9">
        <v>1</v>
      </c>
      <c r="J16" s="9"/>
      <c r="K16" s="9">
        <v>100</v>
      </c>
      <c r="L16" s="9"/>
      <c r="M16" s="9">
        <v>0.42</v>
      </c>
      <c r="N16" s="45"/>
      <c r="O16" s="8"/>
      <c r="P16" s="45"/>
      <c r="Q16" s="20" t="s">
        <v>19</v>
      </c>
    </row>
    <row r="17" spans="1:17">
      <c r="A17" s="38"/>
      <c r="B17" s="38"/>
      <c r="C17" s="38"/>
      <c r="D17" s="42"/>
      <c r="E17" s="42"/>
      <c r="F17" s="42"/>
      <c r="G17" s="42"/>
      <c r="H17" s="42"/>
      <c r="I17" s="9">
        <v>1</v>
      </c>
      <c r="J17" s="9"/>
      <c r="K17" s="9">
        <v>100</v>
      </c>
      <c r="L17" s="9"/>
      <c r="M17" s="9">
        <v>0.42</v>
      </c>
      <c r="N17" s="45"/>
      <c r="O17" s="8"/>
      <c r="P17" s="45"/>
      <c r="Q17" s="18"/>
    </row>
    <row r="18" spans="1:17" ht="31.5">
      <c r="A18" s="38"/>
      <c r="B18" s="38"/>
      <c r="C18" s="38"/>
      <c r="D18" s="42"/>
      <c r="E18" s="42"/>
      <c r="F18" s="42"/>
      <c r="G18" s="42"/>
      <c r="H18" s="42"/>
      <c r="I18" s="9">
        <v>1</v>
      </c>
      <c r="J18" s="9"/>
      <c r="K18" s="9">
        <v>100</v>
      </c>
      <c r="L18" s="9"/>
      <c r="M18" s="9">
        <v>0.42</v>
      </c>
      <c r="N18" s="45"/>
      <c r="O18" s="8"/>
      <c r="P18" s="45"/>
      <c r="Q18" s="20" t="s">
        <v>20</v>
      </c>
    </row>
    <row r="19" spans="1:17">
      <c r="A19" s="38"/>
      <c r="B19" s="38"/>
      <c r="C19" s="38"/>
      <c r="D19" s="42"/>
      <c r="E19" s="42"/>
      <c r="F19" s="42"/>
      <c r="G19" s="42"/>
      <c r="H19" s="42"/>
      <c r="I19" s="9">
        <v>1</v>
      </c>
      <c r="J19" s="9"/>
      <c r="K19" s="9">
        <v>100</v>
      </c>
      <c r="L19" s="9"/>
      <c r="M19" s="9">
        <v>0.42</v>
      </c>
      <c r="N19" s="45"/>
      <c r="O19" s="8"/>
      <c r="P19" s="45"/>
      <c r="Q19" s="21"/>
    </row>
    <row r="20" spans="1:17">
      <c r="A20" s="38"/>
      <c r="B20" s="38"/>
      <c r="C20" s="38"/>
      <c r="D20" s="42"/>
      <c r="E20" s="42"/>
      <c r="F20" s="42"/>
      <c r="G20" s="42"/>
      <c r="H20" s="42"/>
      <c r="I20" s="9">
        <v>1</v>
      </c>
      <c r="J20" s="9"/>
      <c r="K20" s="9">
        <v>100</v>
      </c>
      <c r="L20" s="9"/>
      <c r="M20" s="9">
        <v>0.42</v>
      </c>
      <c r="N20" s="45"/>
      <c r="O20" s="8"/>
      <c r="P20" s="45"/>
    </row>
    <row r="21" spans="1:17">
      <c r="A21" s="38"/>
      <c r="B21" s="38"/>
      <c r="C21" s="38"/>
      <c r="D21" s="42"/>
      <c r="E21" s="42"/>
      <c r="F21" s="42"/>
      <c r="G21" s="42"/>
      <c r="H21" s="42"/>
      <c r="I21" s="9">
        <v>1</v>
      </c>
      <c r="J21" s="9"/>
      <c r="K21" s="9">
        <v>100</v>
      </c>
      <c r="L21" s="9"/>
      <c r="M21" s="9">
        <v>0.42</v>
      </c>
      <c r="N21" s="45"/>
      <c r="O21" s="8"/>
      <c r="P21" s="45"/>
    </row>
    <row r="22" spans="1:17">
      <c r="A22" s="38"/>
      <c r="B22" s="38"/>
      <c r="C22" s="38"/>
      <c r="D22" s="42"/>
      <c r="E22" s="42"/>
      <c r="F22" s="42"/>
      <c r="G22" s="42"/>
      <c r="H22" s="42"/>
      <c r="I22" s="9">
        <v>1</v>
      </c>
      <c r="J22" s="9"/>
      <c r="K22" s="9">
        <v>100</v>
      </c>
      <c r="L22" s="9"/>
      <c r="M22" s="9">
        <v>0.42</v>
      </c>
      <c r="N22" s="45"/>
      <c r="O22" s="8"/>
      <c r="P22" s="45"/>
    </row>
    <row r="23" spans="1:17">
      <c r="A23" s="38"/>
      <c r="B23" s="38"/>
      <c r="C23" s="38"/>
      <c r="D23" s="42"/>
      <c r="E23" s="42"/>
      <c r="F23" s="42"/>
      <c r="G23" s="42"/>
      <c r="H23" s="42"/>
      <c r="I23" s="9">
        <v>1</v>
      </c>
      <c r="J23" s="9"/>
      <c r="K23" s="9">
        <v>100</v>
      </c>
      <c r="L23" s="9"/>
      <c r="M23" s="9">
        <v>0.42</v>
      </c>
      <c r="N23" s="45"/>
      <c r="O23" s="8"/>
      <c r="P23" s="45"/>
    </row>
    <row r="24" spans="1:17">
      <c r="A24" s="38"/>
      <c r="B24" s="38"/>
      <c r="C24" s="38"/>
      <c r="D24" s="42"/>
      <c r="E24" s="42"/>
      <c r="F24" s="42"/>
      <c r="G24" s="42"/>
      <c r="H24" s="42"/>
      <c r="I24" s="9">
        <v>1</v>
      </c>
      <c r="J24" s="9"/>
      <c r="K24" s="9">
        <v>100</v>
      </c>
      <c r="L24" s="9"/>
      <c r="M24" s="9">
        <v>0.42</v>
      </c>
      <c r="N24" s="45"/>
      <c r="O24" s="8"/>
      <c r="P24" s="45"/>
    </row>
    <row r="25" spans="1:17">
      <c r="A25" s="38"/>
      <c r="B25" s="38"/>
      <c r="C25" s="38"/>
      <c r="D25" s="42"/>
      <c r="E25" s="42"/>
      <c r="F25" s="42"/>
      <c r="G25" s="42"/>
      <c r="H25" s="42"/>
      <c r="I25" s="9">
        <v>1</v>
      </c>
      <c r="J25" s="9"/>
      <c r="K25" s="9">
        <v>100</v>
      </c>
      <c r="L25" s="9"/>
      <c r="M25" s="9">
        <v>0.42</v>
      </c>
      <c r="N25" s="45"/>
      <c r="O25" s="8"/>
      <c r="P25" s="45"/>
    </row>
    <row r="26" spans="1:17">
      <c r="A26" s="38"/>
      <c r="B26" s="38"/>
      <c r="C26" s="38"/>
      <c r="D26" s="42"/>
      <c r="E26" s="42"/>
      <c r="F26" s="42"/>
      <c r="G26" s="42"/>
      <c r="H26" s="42"/>
      <c r="I26" s="9">
        <v>1</v>
      </c>
      <c r="J26" s="9"/>
      <c r="K26" s="9">
        <v>100</v>
      </c>
      <c r="L26" s="9"/>
      <c r="M26" s="9">
        <v>0.42</v>
      </c>
      <c r="N26" s="45"/>
      <c r="O26" s="8"/>
      <c r="P26" s="45"/>
    </row>
    <row r="27" spans="1:17">
      <c r="A27" s="38"/>
      <c r="B27" s="38"/>
      <c r="C27" s="38"/>
      <c r="D27" s="42"/>
      <c r="E27" s="42"/>
      <c r="F27" s="42"/>
      <c r="G27" s="42"/>
      <c r="H27" s="42"/>
      <c r="I27" s="9">
        <v>1</v>
      </c>
      <c r="J27" s="9"/>
      <c r="K27" s="9">
        <v>100</v>
      </c>
      <c r="L27" s="9"/>
      <c r="M27" s="9">
        <v>0.42</v>
      </c>
      <c r="N27" s="45"/>
      <c r="O27" s="8"/>
      <c r="P27" s="45"/>
    </row>
    <row r="28" spans="1:17">
      <c r="A28" s="38"/>
      <c r="B28" s="38"/>
      <c r="C28" s="38"/>
      <c r="D28" s="42"/>
      <c r="E28" s="42"/>
      <c r="F28" s="42"/>
      <c r="G28" s="42"/>
      <c r="H28" s="42"/>
      <c r="I28" s="9">
        <v>1</v>
      </c>
      <c r="J28" s="9"/>
      <c r="K28" s="9">
        <v>100</v>
      </c>
      <c r="L28" s="9"/>
      <c r="M28" s="9">
        <v>0.42</v>
      </c>
      <c r="N28" s="45"/>
      <c r="O28" s="8"/>
      <c r="P28" s="45"/>
    </row>
    <row r="29" spans="1:17">
      <c r="A29" s="38"/>
      <c r="B29" s="38"/>
      <c r="C29" s="38"/>
      <c r="D29" s="42"/>
      <c r="E29" s="42"/>
      <c r="F29" s="42"/>
      <c r="G29" s="42"/>
      <c r="H29" s="42"/>
      <c r="I29" s="9">
        <v>1</v>
      </c>
      <c r="J29" s="9"/>
      <c r="K29" s="9">
        <v>100</v>
      </c>
      <c r="L29" s="9"/>
      <c r="M29" s="9">
        <v>0.42</v>
      </c>
      <c r="N29" s="45"/>
      <c r="O29" s="8"/>
      <c r="P29" s="45"/>
    </row>
    <row r="30" spans="1:17">
      <c r="A30" s="38"/>
      <c r="B30" s="38"/>
      <c r="C30" s="38"/>
      <c r="D30" s="42"/>
      <c r="E30" s="42"/>
      <c r="F30" s="42"/>
      <c r="G30" s="42"/>
      <c r="H30" s="42"/>
      <c r="I30" s="9">
        <v>1</v>
      </c>
      <c r="J30" s="9"/>
      <c r="K30" s="9">
        <v>100</v>
      </c>
      <c r="L30" s="9"/>
      <c r="M30" s="9">
        <v>0.42</v>
      </c>
      <c r="N30" s="45"/>
      <c r="O30" s="8"/>
      <c r="P30" s="45"/>
    </row>
    <row r="31" spans="1:17">
      <c r="A31" s="38"/>
      <c r="B31" s="38"/>
      <c r="C31" s="38"/>
      <c r="D31" s="42"/>
      <c r="E31" s="42"/>
      <c r="F31" s="42"/>
      <c r="G31" s="42"/>
      <c r="H31" s="42"/>
      <c r="I31" s="9">
        <v>1</v>
      </c>
      <c r="J31" s="9"/>
      <c r="K31" s="9">
        <v>100</v>
      </c>
      <c r="L31" s="9"/>
      <c r="M31" s="9">
        <v>0.42</v>
      </c>
      <c r="N31" s="45"/>
      <c r="O31" s="8"/>
      <c r="P31" s="45"/>
    </row>
    <row r="32" spans="1:17">
      <c r="A32" s="38"/>
      <c r="B32" s="38"/>
      <c r="C32" s="38"/>
      <c r="D32" s="42"/>
      <c r="E32" s="42"/>
      <c r="F32" s="42"/>
      <c r="G32" s="42"/>
      <c r="H32" s="42"/>
      <c r="I32" s="9">
        <v>1</v>
      </c>
      <c r="J32" s="9"/>
      <c r="K32" s="9">
        <v>100</v>
      </c>
      <c r="L32" s="9"/>
      <c r="M32" s="9">
        <v>0.42</v>
      </c>
      <c r="N32" s="45"/>
      <c r="O32" s="8"/>
      <c r="P32" s="45"/>
    </row>
    <row r="33" spans="1:16">
      <c r="A33" s="38"/>
      <c r="B33" s="38"/>
      <c r="C33" s="38"/>
      <c r="D33" s="42"/>
      <c r="E33" s="42"/>
      <c r="F33" s="42"/>
      <c r="G33" s="42"/>
      <c r="H33" s="42"/>
      <c r="I33" s="9">
        <v>1</v>
      </c>
      <c r="J33" s="9"/>
      <c r="K33" s="9">
        <v>100</v>
      </c>
      <c r="L33" s="9"/>
      <c r="M33" s="9">
        <v>0.42</v>
      </c>
      <c r="N33" s="45"/>
      <c r="O33" s="8"/>
      <c r="P33" s="45"/>
    </row>
    <row r="34" spans="1:16">
      <c r="A34" s="38"/>
      <c r="B34" s="38"/>
      <c r="C34" s="38"/>
      <c r="D34" s="42"/>
      <c r="E34" s="42"/>
      <c r="F34" s="42"/>
      <c r="G34" s="42"/>
      <c r="H34" s="42"/>
      <c r="I34" s="9">
        <v>1</v>
      </c>
      <c r="J34" s="9"/>
      <c r="K34" s="9">
        <v>100</v>
      </c>
      <c r="L34" s="9"/>
      <c r="M34" s="9">
        <v>0.42</v>
      </c>
      <c r="N34" s="45"/>
      <c r="O34" s="8"/>
      <c r="P34" s="4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topLeftCell="E1" workbookViewId="0">
      <selection activeCell="F1" sqref="F1"/>
    </sheetView>
  </sheetViews>
  <sheetFormatPr defaultRowHeight="14.25"/>
  <cols>
    <col min="1" max="1" width="9.125" style="1"/>
    <col min="2" max="2" width="20.875" style="1" customWidth="1"/>
    <col min="3" max="3" width="20.375" style="1" customWidth="1"/>
    <col min="5" max="5" width="30.125" style="35" customWidth="1"/>
    <col min="6" max="6" width="28.75" customWidth="1"/>
    <col min="7" max="7" width="21.375" customWidth="1"/>
    <col min="9" max="9" width="76.25" customWidth="1"/>
  </cols>
  <sheetData>
    <row r="1" spans="1:9" ht="15">
      <c r="A1" s="2" t="s">
        <v>0</v>
      </c>
      <c r="B1" s="3" t="s">
        <v>1</v>
      </c>
      <c r="C1" s="3" t="s">
        <v>2</v>
      </c>
      <c r="D1" s="3" t="s">
        <v>5</v>
      </c>
      <c r="E1" s="34" t="s">
        <v>36</v>
      </c>
      <c r="F1" s="11" t="s">
        <v>62</v>
      </c>
      <c r="G1" s="32" t="s">
        <v>37</v>
      </c>
    </row>
    <row r="2" spans="1:9">
      <c r="A2" s="4">
        <v>1</v>
      </c>
      <c r="B2" s="44">
        <v>5.2999999999999999E-2</v>
      </c>
      <c r="C2" s="44">
        <v>0.193</v>
      </c>
      <c r="D2">
        <f>C2-B2</f>
        <v>0.14000000000000001</v>
      </c>
      <c r="E2" s="35">
        <v>198.8</v>
      </c>
      <c r="F2" s="44">
        <v>134.19999999999999</v>
      </c>
      <c r="G2">
        <f>E2/F2</f>
        <v>1.4813710879284652</v>
      </c>
    </row>
    <row r="3" spans="1:9">
      <c r="A3" s="4">
        <v>2</v>
      </c>
      <c r="B3" s="8"/>
      <c r="C3" s="8"/>
      <c r="D3" s="46"/>
      <c r="E3" s="47"/>
      <c r="F3" s="8"/>
      <c r="G3" s="46"/>
    </row>
    <row r="4" spans="1:9" ht="15">
      <c r="A4" s="4">
        <v>3</v>
      </c>
      <c r="B4" s="8"/>
      <c r="C4" s="8"/>
      <c r="D4" s="46"/>
      <c r="E4" s="47"/>
      <c r="F4" s="8"/>
      <c r="G4" s="46"/>
      <c r="I4" s="36" t="s">
        <v>44</v>
      </c>
    </row>
    <row r="5" spans="1:9">
      <c r="A5" s="4">
        <v>4</v>
      </c>
      <c r="B5" s="8"/>
      <c r="C5" s="8"/>
      <c r="D5" s="46"/>
      <c r="E5" s="47"/>
      <c r="F5" s="8"/>
      <c r="G5" s="46"/>
    </row>
    <row r="6" spans="1:9">
      <c r="A6" s="4">
        <v>5</v>
      </c>
      <c r="B6" s="8"/>
      <c r="C6" s="8"/>
      <c r="D6" s="46"/>
      <c r="E6" s="47"/>
      <c r="F6" s="8"/>
      <c r="G6" s="46"/>
    </row>
    <row r="7" spans="1:9">
      <c r="A7" s="4">
        <v>6</v>
      </c>
      <c r="B7" s="8"/>
      <c r="C7" s="6"/>
      <c r="D7" s="46"/>
      <c r="E7" s="47"/>
      <c r="F7" s="8"/>
      <c r="G7" s="46"/>
    </row>
    <row r="8" spans="1:9">
      <c r="A8" s="4">
        <v>7</v>
      </c>
      <c r="B8" s="8"/>
      <c r="C8" s="6"/>
      <c r="D8" s="46"/>
      <c r="E8" s="47"/>
      <c r="F8" s="8"/>
      <c r="G8" s="46"/>
    </row>
    <row r="9" spans="1:9">
      <c r="A9" s="4">
        <v>8</v>
      </c>
      <c r="B9" s="8"/>
      <c r="C9" s="8"/>
      <c r="D9" s="46"/>
      <c r="E9" s="47"/>
      <c r="F9" s="8"/>
      <c r="G9" s="46"/>
    </row>
    <row r="10" spans="1:9">
      <c r="A10" s="4">
        <v>9</v>
      </c>
      <c r="B10" s="8"/>
      <c r="C10" s="8"/>
      <c r="D10" s="46"/>
      <c r="E10" s="47"/>
      <c r="F10" s="8"/>
      <c r="G10" s="46"/>
    </row>
    <row r="11" spans="1:9">
      <c r="A11" s="4">
        <v>10</v>
      </c>
      <c r="B11" s="8"/>
      <c r="C11" s="8"/>
      <c r="D11" s="46"/>
      <c r="E11" s="47"/>
      <c r="F11" s="8"/>
      <c r="G11" s="46"/>
    </row>
    <row r="12" spans="1:9">
      <c r="A12" s="4">
        <v>11</v>
      </c>
      <c r="B12" s="8"/>
      <c r="C12" s="6"/>
      <c r="D12" s="46"/>
      <c r="E12" s="47"/>
      <c r="F12" s="8"/>
      <c r="G12" s="46"/>
    </row>
    <row r="13" spans="1:9">
      <c r="A13" s="4">
        <v>12</v>
      </c>
      <c r="B13" s="8"/>
      <c r="C13" s="8"/>
      <c r="D13" s="46"/>
      <c r="E13" s="47"/>
      <c r="F13" s="8"/>
      <c r="G13" s="46"/>
    </row>
    <row r="14" spans="1:9">
      <c r="A14" s="4">
        <v>13</v>
      </c>
      <c r="B14" s="8"/>
      <c r="C14" s="8"/>
      <c r="D14" s="46"/>
      <c r="E14" s="47"/>
      <c r="F14" s="7"/>
      <c r="G14" s="46"/>
    </row>
    <row r="15" spans="1:9">
      <c r="A15" s="4">
        <v>14</v>
      </c>
      <c r="B15" s="8"/>
      <c r="C15" s="8"/>
      <c r="D15" s="46"/>
      <c r="E15" s="47"/>
      <c r="F15" s="8"/>
      <c r="G15" s="46"/>
    </row>
    <row r="16" spans="1:9">
      <c r="A16" s="4">
        <v>15</v>
      </c>
      <c r="B16" s="8"/>
      <c r="C16" s="8"/>
      <c r="D16" s="46"/>
      <c r="E16" s="47"/>
      <c r="F16" s="8"/>
      <c r="G16" s="46"/>
    </row>
    <row r="17" spans="1:7">
      <c r="A17" s="4">
        <v>16</v>
      </c>
      <c r="B17" s="8"/>
      <c r="C17" s="8"/>
      <c r="D17" s="46"/>
      <c r="E17" s="47"/>
      <c r="F17" s="8"/>
      <c r="G17" s="46"/>
    </row>
    <row r="18" spans="1:7">
      <c r="A18" s="4">
        <v>17</v>
      </c>
      <c r="B18" s="8"/>
      <c r="C18" s="8"/>
      <c r="D18" s="46"/>
      <c r="E18" s="47"/>
      <c r="F18" s="8"/>
      <c r="G18" s="46"/>
    </row>
    <row r="19" spans="1:7">
      <c r="A19" s="4">
        <v>18</v>
      </c>
      <c r="B19" s="8"/>
      <c r="C19" s="8"/>
      <c r="D19" s="46"/>
      <c r="E19" s="47"/>
      <c r="F19" s="8"/>
      <c r="G19" s="46"/>
    </row>
    <row r="20" spans="1:7">
      <c r="A20" s="4">
        <v>19</v>
      </c>
      <c r="B20" s="8"/>
      <c r="C20" s="8"/>
      <c r="D20" s="46"/>
      <c r="E20" s="47"/>
      <c r="F20" s="8"/>
      <c r="G20" s="46"/>
    </row>
    <row r="21" spans="1:7">
      <c r="A21" s="4">
        <v>20</v>
      </c>
      <c r="B21" s="8"/>
      <c r="C21" s="8"/>
      <c r="D21" s="46"/>
      <c r="E21" s="47"/>
      <c r="F21" s="8"/>
      <c r="G21" s="46"/>
    </row>
    <row r="22" spans="1:7">
      <c r="A22" s="4">
        <v>21</v>
      </c>
      <c r="B22" s="8"/>
      <c r="C22" s="8"/>
      <c r="D22" s="46"/>
      <c r="E22" s="47"/>
      <c r="F22" s="8"/>
      <c r="G22" s="46"/>
    </row>
    <row r="23" spans="1:7">
      <c r="A23" s="4">
        <v>22</v>
      </c>
      <c r="B23" s="8"/>
      <c r="C23" s="8"/>
      <c r="D23" s="46"/>
      <c r="E23" s="47"/>
      <c r="F23" s="8"/>
      <c r="G23" s="46"/>
    </row>
    <row r="24" spans="1:7">
      <c r="A24" s="4">
        <v>23</v>
      </c>
      <c r="B24" s="8"/>
      <c r="C24" s="8"/>
      <c r="D24" s="46"/>
      <c r="E24" s="47"/>
      <c r="F24" s="8"/>
      <c r="G24" s="46"/>
    </row>
    <row r="25" spans="1:7">
      <c r="A25" s="4">
        <v>24</v>
      </c>
      <c r="B25" s="8"/>
      <c r="C25" s="6"/>
      <c r="D25" s="46"/>
      <c r="E25" s="47"/>
      <c r="F25" s="8"/>
      <c r="G25" s="46"/>
    </row>
    <row r="26" spans="1:7">
      <c r="A26" s="4">
        <v>25</v>
      </c>
      <c r="B26" s="8"/>
      <c r="C26" s="8"/>
      <c r="D26" s="46"/>
      <c r="E26" s="47"/>
      <c r="F26" s="8"/>
      <c r="G26" s="46"/>
    </row>
    <row r="27" spans="1:7">
      <c r="A27" s="4">
        <v>26</v>
      </c>
      <c r="B27" s="6"/>
      <c r="C27" s="8"/>
      <c r="D27" s="46"/>
      <c r="E27" s="47"/>
      <c r="F27" s="8"/>
      <c r="G27" s="46"/>
    </row>
    <row r="28" spans="1:7">
      <c r="A28" s="4">
        <v>27</v>
      </c>
      <c r="B28" s="6"/>
      <c r="C28" s="6"/>
      <c r="D28" s="46"/>
      <c r="E28" s="47"/>
      <c r="F28" s="8"/>
      <c r="G28" s="46"/>
    </row>
    <row r="29" spans="1:7">
      <c r="A29" s="4">
        <v>28</v>
      </c>
      <c r="B29" s="8"/>
      <c r="C29" s="8"/>
      <c r="D29" s="46"/>
      <c r="E29" s="47"/>
      <c r="F29" s="8"/>
      <c r="G29" s="46"/>
    </row>
    <row r="30" spans="1:7">
      <c r="A30" s="4">
        <v>29</v>
      </c>
      <c r="B30" s="8"/>
      <c r="C30" s="8"/>
      <c r="D30" s="46"/>
      <c r="E30" s="47"/>
      <c r="F30" s="8"/>
      <c r="G30" s="46"/>
    </row>
    <row r="31" spans="1:7">
      <c r="A31" s="4">
        <v>30</v>
      </c>
      <c r="B31" s="8"/>
      <c r="C31" s="8"/>
      <c r="D31" s="46"/>
      <c r="E31" s="47"/>
      <c r="F31" s="8"/>
      <c r="G31" s="46"/>
    </row>
    <row r="32" spans="1:7">
      <c r="A32" s="4">
        <v>31</v>
      </c>
      <c r="B32" s="8"/>
      <c r="C32" s="8"/>
      <c r="D32" s="46"/>
      <c r="E32" s="47"/>
      <c r="F32" s="8"/>
      <c r="G32" s="46"/>
    </row>
    <row r="33" spans="1:7">
      <c r="A33" s="4">
        <v>32</v>
      </c>
      <c r="B33" s="8"/>
      <c r="C33" s="6"/>
      <c r="D33" s="46"/>
      <c r="E33" s="47"/>
      <c r="F33" s="8"/>
      <c r="G33" s="46"/>
    </row>
    <row r="34" spans="1:7">
      <c r="A34" s="4">
        <v>33</v>
      </c>
      <c r="B34" s="8"/>
      <c r="C34" s="8"/>
      <c r="D34" s="46"/>
      <c r="E34" s="47"/>
      <c r="F34" s="8"/>
      <c r="G34" s="46"/>
    </row>
    <row r="35" spans="1:7">
      <c r="A35" s="4">
        <v>34</v>
      </c>
      <c r="B35" s="8"/>
      <c r="C35" s="8"/>
      <c r="D35" s="46"/>
      <c r="E35" s="47"/>
      <c r="F35" s="8"/>
      <c r="G35" s="46"/>
    </row>
    <row r="36" spans="1:7">
      <c r="A36" s="4">
        <v>35</v>
      </c>
      <c r="B36" s="8"/>
      <c r="C36" s="8"/>
      <c r="D36" s="46"/>
      <c r="E36" s="47"/>
      <c r="F36" s="8"/>
      <c r="G36" s="46"/>
    </row>
    <row r="37" spans="1:7">
      <c r="A37" s="4">
        <v>36</v>
      </c>
      <c r="B37" s="8"/>
      <c r="C37" s="8"/>
      <c r="D37" s="46"/>
      <c r="E37" s="47"/>
      <c r="F37" s="8"/>
      <c r="G37" s="46"/>
    </row>
    <row r="38" spans="1:7">
      <c r="A38" s="4">
        <v>37</v>
      </c>
      <c r="B38" s="8"/>
      <c r="C38" s="8"/>
      <c r="D38" s="46"/>
      <c r="E38" s="47"/>
      <c r="F38" s="8"/>
      <c r="G38" s="46"/>
    </row>
    <row r="39" spans="1:7">
      <c r="A39" s="4">
        <v>38</v>
      </c>
      <c r="B39" s="8"/>
      <c r="C39" s="8"/>
      <c r="D39" s="46"/>
      <c r="E39" s="47"/>
      <c r="F39" s="8"/>
      <c r="G39" s="46"/>
    </row>
    <row r="40" spans="1:7">
      <c r="A40" s="4">
        <v>39</v>
      </c>
      <c r="B40" s="8"/>
      <c r="C40" s="8"/>
      <c r="D40" s="46"/>
      <c r="E40" s="47"/>
      <c r="F40" s="8"/>
      <c r="G40" s="46"/>
    </row>
    <row r="41" spans="1:7">
      <c r="A41" s="4">
        <v>40</v>
      </c>
      <c r="B41" s="8"/>
      <c r="C41" s="8"/>
      <c r="D41" s="46"/>
      <c r="E41" s="47"/>
      <c r="F41" s="8"/>
      <c r="G41" s="46"/>
    </row>
    <row r="42" spans="1:7">
      <c r="A42" s="4">
        <v>41</v>
      </c>
      <c r="B42" s="8"/>
      <c r="C42" s="8"/>
      <c r="D42" s="46"/>
      <c r="E42" s="47"/>
      <c r="F42" s="8"/>
      <c r="G42" s="46"/>
    </row>
    <row r="43" spans="1:7">
      <c r="A43" s="4">
        <v>42</v>
      </c>
      <c r="B43" s="8"/>
      <c r="C43" s="8"/>
      <c r="D43" s="46"/>
      <c r="E43" s="47"/>
      <c r="F43" s="8"/>
      <c r="G43" s="46"/>
    </row>
    <row r="44" spans="1:7">
      <c r="A44" s="4">
        <v>43</v>
      </c>
      <c r="B44" s="8"/>
      <c r="C44" s="8"/>
      <c r="D44" s="46"/>
      <c r="E44" s="47"/>
      <c r="F44" s="8"/>
      <c r="G44" s="46"/>
    </row>
    <row r="45" spans="1:7">
      <c r="A45" s="4">
        <v>44</v>
      </c>
      <c r="B45" s="8"/>
      <c r="C45" s="8"/>
      <c r="D45" s="46"/>
      <c r="E45" s="47"/>
      <c r="F45" s="8"/>
      <c r="G45" s="46"/>
    </row>
    <row r="46" spans="1:7">
      <c r="A46" s="4">
        <v>45</v>
      </c>
      <c r="B46" s="8"/>
      <c r="C46" s="6"/>
      <c r="D46" s="46"/>
      <c r="E46" s="47"/>
      <c r="F46" s="8"/>
      <c r="G46" s="46"/>
    </row>
    <row r="47" spans="1:7">
      <c r="A47" s="4">
        <v>46</v>
      </c>
      <c r="B47" s="8"/>
      <c r="C47" s="8"/>
      <c r="D47" s="46"/>
      <c r="E47" s="47"/>
      <c r="F47" s="8"/>
      <c r="G47" s="46"/>
    </row>
    <row r="48" spans="1:7">
      <c r="A48" s="4">
        <v>47</v>
      </c>
      <c r="B48" s="8"/>
      <c r="C48" s="8"/>
      <c r="D48" s="46"/>
      <c r="E48" s="47"/>
      <c r="F48" s="8"/>
      <c r="G48" s="46"/>
    </row>
    <row r="49" spans="1:7">
      <c r="A49" s="4">
        <v>48</v>
      </c>
      <c r="B49" s="8"/>
      <c r="C49" s="8"/>
      <c r="D49" s="46"/>
      <c r="E49" s="47"/>
      <c r="F49" s="8"/>
      <c r="G49" s="46"/>
    </row>
    <row r="50" spans="1:7">
      <c r="A50" s="4">
        <v>49</v>
      </c>
      <c r="B50" s="8"/>
      <c r="C50" s="8"/>
      <c r="D50" s="46"/>
      <c r="E50" s="47"/>
      <c r="F50" s="8"/>
      <c r="G50" s="46"/>
    </row>
    <row r="51" spans="1:7">
      <c r="A51" s="4">
        <v>50</v>
      </c>
      <c r="B51" s="8"/>
      <c r="C51" s="8"/>
      <c r="D51" s="46"/>
      <c r="E51" s="47"/>
      <c r="F51" s="8"/>
      <c r="G51" s="46"/>
    </row>
    <row r="52" spans="1:7">
      <c r="A52" s="4">
        <v>51</v>
      </c>
      <c r="B52" s="8"/>
      <c r="C52" s="8"/>
      <c r="D52" s="46"/>
      <c r="E52" s="47"/>
      <c r="F52" s="8"/>
      <c r="G52" s="46"/>
    </row>
    <row r="53" spans="1:7">
      <c r="A53" s="4">
        <v>52</v>
      </c>
      <c r="B53" s="8"/>
      <c r="C53" s="8"/>
      <c r="D53" s="46"/>
      <c r="E53" s="47"/>
      <c r="F53" s="8"/>
      <c r="G53" s="46"/>
    </row>
    <row r="54" spans="1:7">
      <c r="A54" s="4">
        <v>53</v>
      </c>
      <c r="B54" s="8"/>
      <c r="C54" s="8"/>
      <c r="D54" s="46"/>
      <c r="E54" s="47"/>
      <c r="F54" s="8"/>
      <c r="G54" s="46"/>
    </row>
    <row r="55" spans="1:7">
      <c r="A55" s="4">
        <v>54</v>
      </c>
      <c r="B55" s="8"/>
      <c r="C55" s="8"/>
      <c r="D55" s="46"/>
      <c r="E55" s="47"/>
      <c r="F55" s="8"/>
      <c r="G55" s="46"/>
    </row>
    <row r="56" spans="1:7">
      <c r="A56" s="4">
        <v>55</v>
      </c>
      <c r="B56" s="8"/>
      <c r="C56" s="8"/>
      <c r="D56" s="46"/>
      <c r="E56" s="47"/>
      <c r="F56" s="8"/>
      <c r="G56" s="46"/>
    </row>
    <row r="57" spans="1:7">
      <c r="A57" s="4">
        <v>56</v>
      </c>
      <c r="B57" s="8"/>
      <c r="C57" s="8"/>
      <c r="D57" s="46"/>
      <c r="E57" s="47"/>
      <c r="F57" s="8"/>
      <c r="G57" s="46"/>
    </row>
    <row r="58" spans="1:7">
      <c r="A58" s="4">
        <v>57</v>
      </c>
      <c r="B58" s="8"/>
      <c r="C58" s="8"/>
      <c r="D58" s="46"/>
      <c r="E58" s="47"/>
      <c r="F58" s="8"/>
      <c r="G58" s="4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2D49-DF7F-42E4-A18D-64C8C931AF3C}">
  <dimension ref="A1:L11"/>
  <sheetViews>
    <sheetView topLeftCell="G1" workbookViewId="0">
      <selection activeCell="L1" sqref="L1"/>
    </sheetView>
  </sheetViews>
  <sheetFormatPr defaultRowHeight="14.25"/>
  <cols>
    <col min="7" max="7" width="28.125" customWidth="1"/>
    <col min="8" max="8" width="20.125" customWidth="1"/>
    <col min="9" max="9" width="19.125" customWidth="1"/>
    <col min="12" max="12" width="75.875" customWidth="1"/>
  </cols>
  <sheetData>
    <row r="1" spans="1:12" ht="15">
      <c r="A1" s="51" t="s">
        <v>0</v>
      </c>
      <c r="B1" s="10" t="s">
        <v>54</v>
      </c>
      <c r="C1" s="10" t="s">
        <v>55</v>
      </c>
      <c r="D1" s="10" t="s">
        <v>56</v>
      </c>
      <c r="E1" s="10" t="s">
        <v>57</v>
      </c>
      <c r="F1" s="10" t="s">
        <v>58</v>
      </c>
      <c r="G1" s="48" t="s">
        <v>47</v>
      </c>
      <c r="H1" s="29" t="s">
        <v>63</v>
      </c>
      <c r="I1" s="32" t="s">
        <v>48</v>
      </c>
      <c r="J1" s="10" t="s">
        <v>14</v>
      </c>
      <c r="K1" s="9"/>
      <c r="L1" s="36" t="s">
        <v>44</v>
      </c>
    </row>
    <row r="2" spans="1:12" ht="15.75">
      <c r="A2" s="38">
        <v>1</v>
      </c>
      <c r="B2" s="38">
        <v>8.4000000000000005E-2</v>
      </c>
      <c r="C2" s="38">
        <v>0.04</v>
      </c>
      <c r="D2" s="42">
        <v>0.19</v>
      </c>
      <c r="E2" s="42">
        <f>B2-C2</f>
        <v>4.4000000000000004E-2</v>
      </c>
      <c r="F2" s="42">
        <f>D2-E2</f>
        <v>0.14599999999999999</v>
      </c>
      <c r="G2" s="52">
        <f>F2*J2</f>
        <v>1.793172</v>
      </c>
      <c r="H2" s="38">
        <v>53.76</v>
      </c>
      <c r="I2" s="52">
        <f>G2/H2</f>
        <v>3.335513392857143E-2</v>
      </c>
      <c r="J2" s="43">
        <v>12.282</v>
      </c>
      <c r="K2" s="9"/>
      <c r="L2" s="49" t="s">
        <v>49</v>
      </c>
    </row>
    <row r="3" spans="1:12">
      <c r="A3" s="38">
        <v>2</v>
      </c>
      <c r="B3" s="38"/>
      <c r="C3" s="38"/>
      <c r="D3" s="42"/>
      <c r="E3" s="42"/>
      <c r="F3" s="42"/>
      <c r="G3" s="52"/>
      <c r="H3" s="38"/>
      <c r="I3" s="52"/>
      <c r="J3" s="43">
        <v>12.282</v>
      </c>
      <c r="K3" s="9"/>
      <c r="L3" s="18"/>
    </row>
    <row r="4" spans="1:12">
      <c r="A4" s="38">
        <v>3</v>
      </c>
      <c r="B4" s="38"/>
      <c r="C4" s="38"/>
      <c r="D4" s="42"/>
      <c r="E4" s="42"/>
      <c r="F4" s="42"/>
      <c r="G4" s="52"/>
      <c r="H4" s="38"/>
      <c r="I4" s="52"/>
      <c r="J4" s="43">
        <v>12.282</v>
      </c>
      <c r="K4" s="9"/>
      <c r="L4" s="50" t="s">
        <v>50</v>
      </c>
    </row>
    <row r="5" spans="1:12">
      <c r="A5" s="38">
        <v>4</v>
      </c>
      <c r="B5" s="38"/>
      <c r="C5" s="38"/>
      <c r="D5" s="42"/>
      <c r="E5" s="42"/>
      <c r="F5" s="42"/>
      <c r="G5" s="52"/>
      <c r="H5" s="38"/>
      <c r="I5" s="52"/>
      <c r="J5" s="43">
        <v>12.282</v>
      </c>
      <c r="K5" s="9"/>
      <c r="L5" s="50" t="s">
        <v>51</v>
      </c>
    </row>
    <row r="6" spans="1:12" ht="31.5">
      <c r="A6" s="38">
        <v>5</v>
      </c>
      <c r="B6" s="38"/>
      <c r="C6" s="38"/>
      <c r="D6" s="42"/>
      <c r="E6" s="42"/>
      <c r="F6" s="42"/>
      <c r="G6" s="52"/>
      <c r="H6" s="38"/>
      <c r="I6" s="52"/>
      <c r="J6" s="43">
        <v>12.282</v>
      </c>
      <c r="K6" s="9"/>
      <c r="L6" s="20" t="s">
        <v>52</v>
      </c>
    </row>
    <row r="7" spans="1:12">
      <c r="A7" s="38">
        <v>6</v>
      </c>
      <c r="B7" s="38"/>
      <c r="C7" s="38"/>
      <c r="D7" s="42"/>
      <c r="E7" s="42"/>
      <c r="F7" s="42"/>
      <c r="G7" s="52"/>
      <c r="H7" s="38"/>
      <c r="I7" s="52"/>
      <c r="J7" s="43">
        <v>12.282</v>
      </c>
      <c r="K7" s="9"/>
      <c r="L7" s="50" t="s">
        <v>53</v>
      </c>
    </row>
    <row r="8" spans="1:12">
      <c r="A8" s="38">
        <v>7</v>
      </c>
      <c r="B8" s="46"/>
      <c r="C8" s="46"/>
      <c r="D8" s="46"/>
      <c r="E8" s="46"/>
      <c r="F8" s="46"/>
      <c r="G8" s="46"/>
      <c r="H8" s="46"/>
      <c r="I8" s="46"/>
      <c r="J8" s="43">
        <v>12.282</v>
      </c>
    </row>
    <row r="9" spans="1:12">
      <c r="A9" s="38">
        <v>8</v>
      </c>
      <c r="B9" s="46"/>
      <c r="C9" s="46"/>
      <c r="D9" s="46"/>
      <c r="E9" s="46"/>
      <c r="F9" s="46"/>
      <c r="G9" s="46"/>
      <c r="H9" s="46"/>
      <c r="I9" s="46"/>
      <c r="J9" s="43">
        <v>12.282</v>
      </c>
    </row>
    <row r="10" spans="1:12">
      <c r="A10" s="38">
        <v>9</v>
      </c>
      <c r="B10" s="46"/>
      <c r="C10" s="46"/>
      <c r="D10" s="46"/>
      <c r="E10" s="46"/>
      <c r="F10" s="46"/>
      <c r="G10" s="46"/>
      <c r="H10" s="46"/>
      <c r="I10" s="46"/>
      <c r="J10" s="43">
        <v>12.282</v>
      </c>
    </row>
    <row r="11" spans="1:12">
      <c r="A11" s="53" t="s">
        <v>46</v>
      </c>
      <c r="B11" s="46"/>
      <c r="C11" s="46"/>
      <c r="D11" s="46"/>
      <c r="E11" s="46"/>
      <c r="F11" s="46"/>
      <c r="G11" s="46"/>
      <c r="H11" s="46"/>
      <c r="I11" s="46"/>
      <c r="J11" s="43">
        <v>12.282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21C2-B42E-4F10-B675-F1E354BB1090}">
  <dimension ref="B1:N13"/>
  <sheetViews>
    <sheetView topLeftCell="E1" workbookViewId="0">
      <selection activeCell="N9" sqref="N9"/>
    </sheetView>
  </sheetViews>
  <sheetFormatPr defaultRowHeight="14.25"/>
  <cols>
    <col min="3" max="3" width="12" customWidth="1"/>
    <col min="4" max="4" width="16.75" customWidth="1"/>
    <col min="5" max="5" width="14.125" customWidth="1"/>
    <col min="7" max="7" width="10.75" customWidth="1"/>
    <col min="8" max="8" width="15.25" customWidth="1"/>
    <col min="9" max="9" width="13.125" customWidth="1"/>
    <col min="14" max="14" width="63.75" customWidth="1"/>
  </cols>
  <sheetData>
    <row r="1" spans="2:14">
      <c r="B1" s="26" t="s">
        <v>21</v>
      </c>
      <c r="C1" s="57" t="s">
        <v>67</v>
      </c>
      <c r="D1" s="57" t="s">
        <v>68</v>
      </c>
      <c r="E1" s="57" t="s">
        <v>69</v>
      </c>
      <c r="F1" s="57" t="s">
        <v>14</v>
      </c>
      <c r="G1" s="57" t="s">
        <v>70</v>
      </c>
      <c r="H1" s="57" t="s">
        <v>71</v>
      </c>
      <c r="I1" s="57" t="s">
        <v>72</v>
      </c>
      <c r="J1" s="57"/>
      <c r="K1" s="57"/>
      <c r="L1" s="57"/>
      <c r="M1" s="57"/>
    </row>
    <row r="2" spans="2:14">
      <c r="B2">
        <v>1</v>
      </c>
      <c r="C2">
        <v>0.8</v>
      </c>
      <c r="D2">
        <v>0.2</v>
      </c>
      <c r="E2">
        <f>C2-D2</f>
        <v>0.60000000000000009</v>
      </c>
      <c r="F2">
        <v>24.858000000000001</v>
      </c>
      <c r="G2">
        <f>E2*F2</f>
        <v>14.914800000000003</v>
      </c>
      <c r="H2">
        <v>25</v>
      </c>
      <c r="I2">
        <f>G2/H2</f>
        <v>0.59659200000000012</v>
      </c>
    </row>
    <row r="3" spans="2:14">
      <c r="B3">
        <v>2</v>
      </c>
      <c r="F3">
        <v>24.858000000000001</v>
      </c>
    </row>
    <row r="4" spans="2:14">
      <c r="B4">
        <v>3</v>
      </c>
      <c r="F4">
        <v>24.858000000000001</v>
      </c>
    </row>
    <row r="5" spans="2:14">
      <c r="B5">
        <v>4</v>
      </c>
      <c r="F5">
        <v>24.858000000000001</v>
      </c>
    </row>
    <row r="6" spans="2:14">
      <c r="B6">
        <v>5</v>
      </c>
      <c r="F6">
        <v>24.858000000000001</v>
      </c>
    </row>
    <row r="7" spans="2:14">
      <c r="B7">
        <v>6</v>
      </c>
      <c r="F7">
        <v>24.858000000000001</v>
      </c>
    </row>
    <row r="8" spans="2:14">
      <c r="B8">
        <v>7</v>
      </c>
      <c r="F8">
        <v>24.858000000000001</v>
      </c>
    </row>
    <row r="9" spans="2:14" ht="15">
      <c r="B9">
        <v>8</v>
      </c>
      <c r="F9">
        <v>24.858000000000001</v>
      </c>
      <c r="N9" s="36" t="s">
        <v>44</v>
      </c>
    </row>
    <row r="10" spans="2:14" ht="19.5" customHeight="1">
      <c r="B10">
        <v>9</v>
      </c>
      <c r="F10">
        <v>24.858000000000001</v>
      </c>
      <c r="N10" s="54" t="s">
        <v>64</v>
      </c>
    </row>
    <row r="11" spans="2:14" ht="21" customHeight="1">
      <c r="N11" s="55" t="s">
        <v>65</v>
      </c>
    </row>
    <row r="12" spans="2:14">
      <c r="N12" s="56" t="s">
        <v>66</v>
      </c>
    </row>
    <row r="13" spans="2:14" ht="27">
      <c r="N13" s="58" t="s">
        <v>73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MDA</vt:lpstr>
      <vt:lpstr>GPX</vt:lpstr>
      <vt:lpstr>Protein Carbonyl</vt:lpstr>
      <vt:lpstr>GST</vt:lpstr>
      <vt:lpstr>Thiol</vt:lpstr>
      <vt:lpstr>SOD</vt:lpstr>
      <vt:lpstr>Cuprac</vt:lpstr>
      <vt:lpstr>Catalase</vt:lpstr>
      <vt:lpstr>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kabir</dc:creator>
  <cp:lastModifiedBy>Emdad.Co</cp:lastModifiedBy>
  <dcterms:created xsi:type="dcterms:W3CDTF">2026-02-03T10:22:39Z</dcterms:created>
  <dcterms:modified xsi:type="dcterms:W3CDTF">2026-06-01T12:26:16Z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FC88E26C4C99461FBAA19D713BB866E8_11</vt:lpwstr>
  </property>
  <property fmtid="{D5CDD505-2E9C-101B-9397-08002B2CF9AE}" pid="3" name="KSOProductBuildVer">
    <vt:lpwstr>1033-12.2.0.23196</vt:lpwstr>
  </property>
</Properties>
</file>